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5" windowWidth="14790" windowHeight="13080"/>
  </bookViews>
  <sheets>
    <sheet name="Généralités" sheetId="7" r:id="rId1"/>
    <sheet name="Instructions" sheetId="5" r:id="rId2"/>
    <sheet name="Données de base à saisir" sheetId="6" r:id="rId3"/>
    <sheet name="Evaluation à saisir" sheetId="4" r:id="rId4"/>
    <sheet name="Résumé" sheetId="1" r:id="rId5"/>
    <sheet name="Synthèse" sheetId="3" r:id="rId6"/>
  </sheets>
  <definedNames>
    <definedName name="_xlnm.Print_Titles" localSheetId="2">'Données de base à saisir'!$2:$4</definedName>
    <definedName name="_xlnm.Print_Titles" localSheetId="3">'Evaluation à saisir'!$2:$5</definedName>
    <definedName name="_xlnm.Print_Titles" localSheetId="0">Généralités!$1:$21</definedName>
    <definedName name="_xlnm.Print_Titles" localSheetId="1">Instructions!$1:$37</definedName>
    <definedName name="_xlnm.Print_Titles" localSheetId="4">Résumé!$4:$6</definedName>
    <definedName name="_xlnm.Print_Area" localSheetId="2">'Données de base à saisir'!$A$2:$B$27</definedName>
    <definedName name="_xlnm.Print_Area" localSheetId="3">'Evaluation à saisir'!$A$2:$E$253</definedName>
    <definedName name="_xlnm.Print_Area" localSheetId="0">Généralités!$A$1:$A$19</definedName>
    <definedName name="_xlnm.Print_Area" localSheetId="1">Instructions!$A$1:$C$42</definedName>
    <definedName name="_xlnm.Print_Area" localSheetId="4">Résumé!$A$1:$D$90</definedName>
    <definedName name="_xlnm.Print_Area" localSheetId="5">Synthèse!$A$2:$H$70</definedName>
  </definedNames>
  <calcPr calcId="125725" fullCalcOnLoad="1"/>
</workbook>
</file>

<file path=xl/calcChain.xml><?xml version="1.0" encoding="utf-8"?>
<calcChain xmlns="http://schemas.openxmlformats.org/spreadsheetml/2006/main">
  <c r="D219" i="4"/>
  <c r="D183"/>
  <c r="D146"/>
  <c r="D101"/>
  <c r="D192"/>
  <c r="D165"/>
  <c r="B43" i="3"/>
  <c r="B42"/>
  <c r="B40"/>
  <c r="B4"/>
  <c r="D139"/>
  <c r="B11" i="1"/>
  <c r="D112" i="3" s="1"/>
  <c r="D141" s="1"/>
  <c r="D12" i="1"/>
  <c r="F112" i="3" s="1"/>
  <c r="B14" i="1"/>
  <c r="D113" i="3"/>
  <c r="D142"/>
  <c r="D15" i="1"/>
  <c r="F113" i="3" s="1"/>
  <c r="B17" i="1"/>
  <c r="D114" i="3"/>
  <c r="D143" s="1"/>
  <c r="D18" i="1"/>
  <c r="F114" i="3"/>
  <c r="B20" i="1"/>
  <c r="D115" i="3" s="1"/>
  <c r="D144" s="1"/>
  <c r="D21" i="1"/>
  <c r="F115" i="3"/>
  <c r="K115" s="1"/>
  <c r="B23" i="1"/>
  <c r="D116" i="3" s="1"/>
  <c r="D145" s="1"/>
  <c r="D24" i="1"/>
  <c r="F116" i="3" s="1"/>
  <c r="B26" i="1"/>
  <c r="D117" i="3"/>
  <c r="D146"/>
  <c r="D27" i="1"/>
  <c r="F117" i="3" s="1"/>
  <c r="B29" i="1"/>
  <c r="D118" i="3"/>
  <c r="D147" s="1"/>
  <c r="D30" i="1"/>
  <c r="F118" i="3"/>
  <c r="B33" i="1"/>
  <c r="D119" i="3" s="1"/>
  <c r="D148" s="1"/>
  <c r="D34" i="1"/>
  <c r="F119" i="3"/>
  <c r="I119" s="1"/>
  <c r="B36" i="1"/>
  <c r="D120" i="3" s="1"/>
  <c r="D149" s="1"/>
  <c r="D37" i="1"/>
  <c r="F120" i="3" s="1"/>
  <c r="B39" i="1"/>
  <c r="D121" i="3"/>
  <c r="D150"/>
  <c r="D40" i="1"/>
  <c r="F121" i="3" s="1"/>
  <c r="B42" i="1"/>
  <c r="D122" i="3"/>
  <c r="D151" s="1"/>
  <c r="D43" i="1"/>
  <c r="F122" i="3"/>
  <c r="B45" i="1"/>
  <c r="D123" i="3" s="1"/>
  <c r="D152" s="1"/>
  <c r="D46" i="1"/>
  <c r="F123" i="3"/>
  <c r="K123" s="1"/>
  <c r="B48" i="1"/>
  <c r="D124" i="3" s="1"/>
  <c r="D153" s="1"/>
  <c r="D49" i="1"/>
  <c r="F124" i="3" s="1"/>
  <c r="B51" i="1"/>
  <c r="D125" i="3"/>
  <c r="D154"/>
  <c r="D52" i="1"/>
  <c r="F125" i="3" s="1"/>
  <c r="B54" i="1"/>
  <c r="D126" i="3"/>
  <c r="D155" s="1"/>
  <c r="D55" i="1"/>
  <c r="F126" i="3"/>
  <c r="B58" i="1"/>
  <c r="D127" i="3" s="1"/>
  <c r="D156" s="1"/>
  <c r="D59" i="1"/>
  <c r="F127" i="3"/>
  <c r="I127" s="1"/>
  <c r="B61" i="1"/>
  <c r="D128" i="3" s="1"/>
  <c r="D157" s="1"/>
  <c r="D62" i="1"/>
  <c r="F128" i="3" s="1"/>
  <c r="B64" i="1"/>
  <c r="D129" i="3" s="1"/>
  <c r="D158" s="1"/>
  <c r="D65" i="1"/>
  <c r="F129" i="3" s="1"/>
  <c r="B67" i="1"/>
  <c r="D130" i="3"/>
  <c r="D159" s="1"/>
  <c r="D68" i="1"/>
  <c r="F130" i="3"/>
  <c r="B70" i="1"/>
  <c r="D131" i="3" s="1"/>
  <c r="D160" s="1"/>
  <c r="D71" i="1"/>
  <c r="F131" i="3"/>
  <c r="E160" s="1"/>
  <c r="B73" i="1"/>
  <c r="D132" i="3" s="1"/>
  <c r="D161" s="1"/>
  <c r="D74" i="1"/>
  <c r="F132" i="3" s="1"/>
  <c r="B76" i="1"/>
  <c r="D133" i="3"/>
  <c r="D162"/>
  <c r="D77" i="1"/>
  <c r="F133" i="3" s="1"/>
  <c r="B79" i="1"/>
  <c r="D134" i="3"/>
  <c r="D163" s="1"/>
  <c r="D80" i="1"/>
  <c r="F134" i="3"/>
  <c r="B83" i="1"/>
  <c r="D135" i="3" s="1"/>
  <c r="D164" s="1"/>
  <c r="D84" i="1"/>
  <c r="F135" i="3"/>
  <c r="E164" s="1"/>
  <c r="B86" i="1"/>
  <c r="D136" i="3" s="1"/>
  <c r="D165" s="1"/>
  <c r="D87" i="1"/>
  <c r="F136" i="3" s="1"/>
  <c r="B89" i="1"/>
  <c r="D137" i="3"/>
  <c r="D166"/>
  <c r="D90" i="1"/>
  <c r="F137" i="3" s="1"/>
  <c r="D9" i="1"/>
  <c r="F111" i="3"/>
  <c r="E140" s="1"/>
  <c r="B8" i="1"/>
  <c r="D111" i="3" s="1"/>
  <c r="D140" s="1"/>
  <c r="C166"/>
  <c r="C165"/>
  <c r="C164"/>
  <c r="C163"/>
  <c r="C162"/>
  <c r="C161"/>
  <c r="C160"/>
  <c r="C159"/>
  <c r="C158"/>
  <c r="A90" i="1"/>
  <c r="C157" i="3" s="1"/>
  <c r="A87" i="1"/>
  <c r="C156" i="3"/>
  <c r="A83" i="1"/>
  <c r="C155" i="3" s="1"/>
  <c r="A80" i="1"/>
  <c r="C154" i="3"/>
  <c r="A77" i="1"/>
  <c r="C153" i="3" s="1"/>
  <c r="A74" i="1"/>
  <c r="C152" i="3"/>
  <c r="A71" i="1"/>
  <c r="C151" i="3" s="1"/>
  <c r="A68" i="1"/>
  <c r="C150" i="3"/>
  <c r="A65" i="1"/>
  <c r="C149" i="3" s="1"/>
  <c r="A62" i="1"/>
  <c r="C148" i="3"/>
  <c r="A58" i="1"/>
  <c r="C147" i="3" s="1"/>
  <c r="A55" i="1"/>
  <c r="C146" i="3"/>
  <c r="A52" i="1"/>
  <c r="C145" i="3" s="1"/>
  <c r="A49" i="1"/>
  <c r="C144" i="3"/>
  <c r="A46" i="1"/>
  <c r="C143" i="3" s="1"/>
  <c r="A43" i="1"/>
  <c r="C142" i="3"/>
  <c r="A40" i="1"/>
  <c r="C141" i="3" s="1"/>
  <c r="A37" i="1"/>
  <c r="C140" i="3"/>
  <c r="C87" i="1"/>
  <c r="E136" i="3" s="1"/>
  <c r="A86" i="1"/>
  <c r="C136" i="3"/>
  <c r="C77" i="1"/>
  <c r="E133" i="3" s="1"/>
  <c r="A76" i="1"/>
  <c r="C133" i="3"/>
  <c r="C68" i="1"/>
  <c r="E130" i="3" s="1"/>
  <c r="A67" i="1"/>
  <c r="C130" i="3"/>
  <c r="C43" i="1"/>
  <c r="E122" i="3" s="1"/>
  <c r="A42" i="1"/>
  <c r="C122" i="3"/>
  <c r="C37" i="1"/>
  <c r="E120" i="3" s="1"/>
  <c r="A36" i="1"/>
  <c r="C120" i="3"/>
  <c r="C30" i="1"/>
  <c r="E118" i="3" s="1"/>
  <c r="A29" i="1"/>
  <c r="C118" i="3"/>
  <c r="C15" i="1"/>
  <c r="E113" i="3"/>
  <c r="A14" i="1"/>
  <c r="C113" i="3"/>
  <c r="B87" i="1"/>
  <c r="A7"/>
  <c r="B111" i="3" s="1"/>
  <c r="B77" i="1"/>
  <c r="B68"/>
  <c r="B43"/>
  <c r="B37"/>
  <c r="B30"/>
  <c r="A30"/>
  <c r="B15"/>
  <c r="A15"/>
  <c r="A2"/>
  <c r="B2" i="3"/>
  <c r="A2" i="4"/>
  <c r="A2" i="6"/>
  <c r="B5" i="3"/>
  <c r="C24" i="1"/>
  <c r="E116" i="3"/>
  <c r="C18" i="1"/>
  <c r="E114" i="3"/>
  <c r="C12" i="1"/>
  <c r="E112" i="3"/>
  <c r="C9" i="1"/>
  <c r="E111" i="3"/>
  <c r="A9" i="1"/>
  <c r="B9"/>
  <c r="A11"/>
  <c r="C112" i="3"/>
  <c r="A12" i="1"/>
  <c r="B12"/>
  <c r="A17"/>
  <c r="C114" i="3"/>
  <c r="A18" i="1"/>
  <c r="B18"/>
  <c r="A20"/>
  <c r="C115" i="3"/>
  <c r="A21" i="1"/>
  <c r="B21"/>
  <c r="C21"/>
  <c r="E115" i="3"/>
  <c r="A23" i="1"/>
  <c r="C116" i="3"/>
  <c r="A24" i="1"/>
  <c r="B24"/>
  <c r="A26"/>
  <c r="C117" i="3"/>
  <c r="A27" i="1"/>
  <c r="B27"/>
  <c r="C27"/>
  <c r="E117" i="3"/>
  <c r="A32" i="1"/>
  <c r="B119" i="3"/>
  <c r="A33" i="1"/>
  <c r="C119" i="3"/>
  <c r="A34" i="1"/>
  <c r="B34"/>
  <c r="C34"/>
  <c r="E119" i="3"/>
  <c r="A39" i="1"/>
  <c r="C121" i="3"/>
  <c r="B40" i="1"/>
  <c r="C40"/>
  <c r="E121" i="3" s="1"/>
  <c r="A45" i="1"/>
  <c r="C123" i="3" s="1"/>
  <c r="B46" i="1"/>
  <c r="C46"/>
  <c r="E123" i="3"/>
  <c r="A48" i="1"/>
  <c r="C124" i="3"/>
  <c r="B49" i="1"/>
  <c r="C49"/>
  <c r="E124" i="3" s="1"/>
  <c r="A51" i="1"/>
  <c r="C125" i="3" s="1"/>
  <c r="B52" i="1"/>
  <c r="C52"/>
  <c r="E125" i="3"/>
  <c r="A54" i="1"/>
  <c r="C126" i="3"/>
  <c r="B55" i="1"/>
  <c r="C55"/>
  <c r="E126" i="3" s="1"/>
  <c r="A57" i="1"/>
  <c r="B127" i="3" s="1"/>
  <c r="C127"/>
  <c r="A59" i="1"/>
  <c r="B59"/>
  <c r="C59"/>
  <c r="E127" i="3"/>
  <c r="A61" i="1"/>
  <c r="C128" i="3"/>
  <c r="B62" i="1"/>
  <c r="C62"/>
  <c r="E128" i="3" s="1"/>
  <c r="A64" i="1"/>
  <c r="C129" i="3" s="1"/>
  <c r="B65" i="1"/>
  <c r="C65"/>
  <c r="E129" i="3"/>
  <c r="A70" i="1"/>
  <c r="C131" i="3"/>
  <c r="B71" i="1"/>
  <c r="C71"/>
  <c r="E131" i="3" s="1"/>
  <c r="A73" i="1"/>
  <c r="C132" i="3" s="1"/>
  <c r="B74" i="1"/>
  <c r="C74"/>
  <c r="E132" i="3"/>
  <c r="A79" i="1"/>
  <c r="C134" i="3"/>
  <c r="B80" i="1"/>
  <c r="C80"/>
  <c r="E134" i="3" s="1"/>
  <c r="A82" i="1"/>
  <c r="B135" i="3" s="1"/>
  <c r="A84" i="1"/>
  <c r="B84"/>
  <c r="C84"/>
  <c r="E135" i="3" s="1"/>
  <c r="A89" i="1"/>
  <c r="C137" i="3" s="1"/>
  <c r="B90" i="1"/>
  <c r="C90"/>
  <c r="E137" i="3"/>
  <c r="A5" i="1"/>
  <c r="A4"/>
  <c r="A8"/>
  <c r="C111" i="3"/>
  <c r="A5" i="4"/>
  <c r="A4"/>
  <c r="E148" i="3"/>
  <c r="K135"/>
  <c r="H111"/>
  <c r="H115"/>
  <c r="H123"/>
  <c r="E155"/>
  <c r="I126"/>
  <c r="J126"/>
  <c r="K126"/>
  <c r="H126"/>
  <c r="C135"/>
  <c r="E143"/>
  <c r="K114"/>
  <c r="H114"/>
  <c r="I114"/>
  <c r="J114"/>
  <c r="H130"/>
  <c r="I130"/>
  <c r="E159"/>
  <c r="J130"/>
  <c r="K130"/>
  <c r="H127"/>
  <c r="K134"/>
  <c r="E163"/>
  <c r="H134"/>
  <c r="I134"/>
  <c r="J134"/>
  <c r="I118"/>
  <c r="J118"/>
  <c r="E147"/>
  <c r="K118"/>
  <c r="H118"/>
  <c r="J131"/>
  <c r="E151"/>
  <c r="I122"/>
  <c r="H122"/>
  <c r="K122"/>
  <c r="J122"/>
  <c r="J120" l="1"/>
  <c r="E149"/>
  <c r="K120"/>
  <c r="H120"/>
  <c r="I120"/>
  <c r="J133"/>
  <c r="E162"/>
  <c r="I133"/>
  <c r="K133"/>
  <c r="H133"/>
  <c r="K125"/>
  <c r="H125"/>
  <c r="E154"/>
  <c r="I125"/>
  <c r="J125"/>
  <c r="H137"/>
  <c r="J137"/>
  <c r="I137"/>
  <c r="K137"/>
  <c r="E166"/>
  <c r="K136"/>
  <c r="I136"/>
  <c r="E165"/>
  <c r="H136"/>
  <c r="J136"/>
  <c r="K128"/>
  <c r="I128"/>
  <c r="E157"/>
  <c r="H128"/>
  <c r="J128"/>
  <c r="K113"/>
  <c r="J113"/>
  <c r="E142"/>
  <c r="H113"/>
  <c r="I113"/>
  <c r="I112"/>
  <c r="K112"/>
  <c r="H112"/>
  <c r="J112"/>
  <c r="E141"/>
  <c r="H129"/>
  <c r="I129"/>
  <c r="E158"/>
  <c r="J129"/>
  <c r="K129"/>
  <c r="J117"/>
  <c r="K117"/>
  <c r="E146"/>
  <c r="H117"/>
  <c r="I117"/>
  <c r="H116"/>
  <c r="I116"/>
  <c r="E145"/>
  <c r="J116"/>
  <c r="K116"/>
  <c r="I121"/>
  <c r="K121"/>
  <c r="E150"/>
  <c r="H121"/>
  <c r="J121"/>
  <c r="J132"/>
  <c r="H132"/>
  <c r="I132"/>
  <c r="E161"/>
  <c r="K132"/>
  <c r="E153"/>
  <c r="H124"/>
  <c r="J124"/>
  <c r="K124"/>
  <c r="I124"/>
  <c r="I131"/>
  <c r="J127"/>
  <c r="J123"/>
  <c r="J115"/>
  <c r="J111"/>
  <c r="J135"/>
  <c r="I135"/>
  <c r="H119"/>
  <c r="H131"/>
  <c r="K131"/>
  <c r="E156"/>
  <c r="K127"/>
  <c r="I123"/>
  <c r="E152"/>
  <c r="E144"/>
  <c r="K111"/>
  <c r="I111"/>
  <c r="H135"/>
  <c r="K119"/>
  <c r="I115"/>
  <c r="J119"/>
</calcChain>
</file>

<file path=xl/sharedStrings.xml><?xml version="1.0" encoding="utf-8"?>
<sst xmlns="http://schemas.openxmlformats.org/spreadsheetml/2006/main" count="285" uniqueCount="220">
  <si>
    <t>Le questionnaire est écrit au présent par soucis de simplification. Pour les projets qui ne sont pas encore réalisés, il est souhaitable autant que possible d'extrapoler les résultats attendus. En cas d'impossibilité, le champ des % ne doit pas être rempli et ceci doit être expliqué dans les commentaires.</t>
  </si>
  <si>
    <t>Veuillez également noter dans la case "Commentaires" toute fourchette de sensibilité inhabituelle au niveau de l'évaluation (par exemple: "forte incertitude dans l'évaluation" ou "ne sais pas répondre") .</t>
  </si>
  <si>
    <t>Évalué le xx.xx.20xx</t>
  </si>
  <si>
    <t>Le projet est complémentaire à l'offre / aux infrastructures existantes, sans entrer en concurrence avec elles. La question a été étudiée et fait l'objet d'un rapport écrit.</t>
  </si>
  <si>
    <t>Un rapport d'étude montre que le projet apporte, par effet de synergie, des retombées économiques positives pour les autres acteurs économiques locaux. En augmentant l'attractivité locale, il génère une demande supplémentaire (et supportable) pour d'autres prestataires, par exemple en hôtellerie.</t>
  </si>
  <si>
    <t>Un focus particulier est mis sur la qualité de l'accueil. Des analyses protocolées et  faites régulièrement montrent une qualité nettement supérieure à la moyenne. Des formations sur l'accueil sont régulièrement accordées aux collaborateurs. Des mesures correctrices sont prises en cas de problèmes. Une certification par un label de qualité est mise en place.</t>
  </si>
  <si>
    <t>Les constructions sont-elles effectuées selon des normes environnementales durables (Minergie, Minergie P, …)?</t>
  </si>
  <si>
    <t>Une étude d'impact a confirmé que le projet génère des impacts directs ou indirects positifs (et aucun négatif) sur le milieu ambiant.</t>
  </si>
  <si>
    <t>L'utilisation de produits et de services locaux (panneaux solaires thermiques, agriculture locale et de saison, artisanat local et éthique,...) est favorisée.</t>
  </si>
  <si>
    <t>Une stratégie a été élaborée sous forme de lignes directrices générales. Elle  traite des impacts économiques, sociaux et environnementaux du projet.</t>
  </si>
  <si>
    <t>Un système de management du développement durable est en place. Une certification par un label de développement durable, social et environnemental (ISO, EcoEntreprise,...) a déjà été obtenu ou est en cours d'obtention. Le controlling est régulier. Les ressources nécessaires sont disponibles. Un responsable développement durable fait évoluer et vivre le projet sur le long terme. Il a le total soutien de la Direction du projet. Un focus particulier est porté sur la qualité de la gouvernance.</t>
  </si>
  <si>
    <t>Des mesures sont prises afin que la qualité de l'accueil soit satisfaisante et respecte au minimum la norme locale (qualité usuellement mise à disposition des clients utilisant l'offre locale). Des mesures correctrices sont prises en cas de problèmes.</t>
  </si>
  <si>
    <t>Les conditions salariales et de travail de l'employé le moins bien loti ne respectent pas les conventions collectives de branche. Une majorité des contrats de travail n'est pas annualisée et les employés saisonniers donnant satisfaction n'ont pas la garantie d'être réengagés d'une année à l'autre. Le taux de rotation du personnel est élevé.</t>
  </si>
  <si>
    <t>Le projet fait face à une résistance des parties prenantes (stakeholders) ou de la population locale mais n'en tient pas compte.</t>
  </si>
  <si>
    <t xml:space="preserve">Le projet apporte-t-il, par effet de synergie, un flux de touristes supplémentaire (et supportable) générant des retombées économiques positives pour les autres acteurs économiques locaux et régionaux? </t>
  </si>
  <si>
    <t>Le projet, par un processus participatif, a été présenté aux principales parties prenantes (stakeholders) et particulièrement à la population locale. Leurs opinions ont été prises en compte et le projet final répond à une attente de leur part. Il n'a pas d'effet indirect négatif sur leur qualité de vie (par exemple par une augmentation du prix des logements). Il apporte une plus value à la population locale.</t>
  </si>
  <si>
    <t>Le projet favorise-t-il l'accessibilité et la conservation de la culture (traditions, coutumes,…) et du patrimoine local et régional?</t>
  </si>
  <si>
    <t>Le projet n'a pas d'impact sur l'accessibilité et la conservation de la culture et du patrimoine local et régional.</t>
  </si>
  <si>
    <t>Le projet a pour objectif de favoriser l'accessibilité à la culture et au patrimoine local et régional. De par son existence, ceux-ci sont mis en valeur et préservés. Des patrimoines culturels et locaux/régionaux sont mis à disposition d'un large public.</t>
  </si>
  <si>
    <t>Le site est facilement accessible en transports publics et des mesures efficaces sont prises en vue d'encourager à utiliser ce moyen de transport. Une diminution progressive des transports individuels est prévue. Les touristes locaux, Suisses et des pays limitrophes sont favorisés.</t>
  </si>
  <si>
    <t>Le site est facilement accessible en transports publics et l'utilisation de ceux-ci est encouragée. Une majorité de la clientèle utilise les transports publics. Les places de parc sont limitées. La clientèle est essentiellement locale. L'impact CO2 des transports de la clientèle est très faible. Une information sur la mobilité douce et les possibilités de compensation des émissions de CO2 est mise à disposition de la clientèle.</t>
  </si>
  <si>
    <t xml:space="preserve">Des mesures sont-elles prises pour favoriser l'utilisation des ressources renouvelables (au dépens des non renouvelables) et limiter la consommation générale de ressources (énergie, matières premières,…)? </t>
  </si>
  <si>
    <t>La stratégie à court, moyen et long terme est-elle claire et intègre-t-elle les aspects liés aux impacts économiques, sociaux et environnementaux?</t>
  </si>
  <si>
    <t>Les résultats ne doivent pas être agrégés pour définir une moyenne mais chaque point doit être étudié afin d'évaluer la faisabilité et la qualité du projet.</t>
  </si>
  <si>
    <t>En fonction du chiffre saisi dans la case "Évaluation" de chaque question, les couleurs suivantes seront mises à jour automatiquement. Ces couleurs permettent une identification simple des points forts et des points faibles de la contribution du projet en termes de durabilité.</t>
  </si>
  <si>
    <t>Seules les cases colorées des onglets "Données de base à saisir" et "Évaluation à saisir" doivent être complétées. Les autres se remplissent automatiquement.</t>
  </si>
  <si>
    <t>Onglet "Évaluation à saisir"</t>
  </si>
  <si>
    <t>Liste et fonction des parties prenantes</t>
  </si>
  <si>
    <t>Un focus particulier est mis sur la satisfaction des clients. Des analyses protocolées et faites régulièrement montrent une satisfaction des clients nettement supérieure à la moyenne. Des mesures correctrices sont prises en cas de problèmes.</t>
  </si>
  <si>
    <t>L'impact CO2 des transports de la clientèle depuis leur domicile est-il limité et l'utilisation des transports publics est-elle encouragée?</t>
  </si>
  <si>
    <t>Le projet intègre une utilisation minimale de consommables et produits jetables et  non recyclables dès sa conception, pendant son élaboration et lors de son exploitation. Une politique d'achat est mise en place afin de favoriser l'usage des matériaux recyclés. Les déchets sont triés, réutilisés lorsque possible et tous les déchets recyclables sont valorisés. Les eaux usées, y compris les eaux grises, sont intégralement collectées. Le projet n'utilise pas de substances dangereuses. Des audits sont effectués régulièrement afin d'identifier le potentiel résiduel. Les mesures préconisées sont effectuées rapidement. La clientèle et les employés sont informés de la démarche et sont invités à participer.</t>
  </si>
  <si>
    <t>Les résultats ne doivent pas être agrégés pour définir une moyenne mais chaque colonne doit être étudiée afin d'évaluer la faisabilité et la qualité du projet.</t>
  </si>
  <si>
    <t>L'utilisation de produits et de services locaux est-elle favorisée?</t>
  </si>
  <si>
    <t>L'utilisation de produits et de services locaux n'est pas favorisée.</t>
  </si>
  <si>
    <t>La production de déchets est-elle minimisée et leur traitement approprié (valorisation des recyclables)?</t>
  </si>
  <si>
    <t>Le projet intègre dès sa conception une utilisation minimale de consommables et produits jetables. Les déchets sont triés, réutilisés ou recyclés lorsque possible. Les eaux usées, y compris les eaux grises, sont intégralement collectées. L'utilisation de substances dangereuses est minimisée et remplacée, autant que possible, par des produits inoffensifs.</t>
  </si>
  <si>
    <t xml:space="preserve">Il s'agit ensuite d'évaluer la contribution du projet au développement durable (le plus souvent local) pour chaque thème soulevé. </t>
  </si>
  <si>
    <t>Site</t>
  </si>
  <si>
    <r>
      <t xml:space="preserve">Parties prenantes au projet :                    </t>
    </r>
    <r>
      <rPr>
        <sz val="11"/>
        <color indexed="8"/>
        <rFont val="Calibri"/>
      </rPr>
      <t>(liste et fonction des parties prenantes (stakeholders) identifiés et des parties prenantes consultés)</t>
    </r>
  </si>
  <si>
    <r>
      <t xml:space="preserve">Site: </t>
    </r>
    <r>
      <rPr>
        <sz val="11"/>
        <color indexed="8"/>
        <rFont val="Calibri"/>
      </rPr>
      <t>(une évaluation nécessaire par variante de site)</t>
    </r>
  </si>
  <si>
    <t xml:space="preserve"> - une question par thème</t>
  </si>
  <si>
    <t xml:space="preserve"> - une évaluation de la pertinence de 0% à 100%</t>
  </si>
  <si>
    <t>Ce modèle d'évaluation est compatible avec le logiciel OK-Pilot d'EcoEntreprise car il en reprend le système d'évaluation, c'est-à-dire:</t>
  </si>
  <si>
    <t>Pour chaque question, veuillez mettre dans la case "Évaluation" un chiffre entre 0 et 100. Les seuils de 0%, 60% et 100% sont spécifiques à chaque critère et sont explicités en regard de chacun.</t>
  </si>
  <si>
    <t xml:space="preserve">Une évaluation de 0% à 39% sera rouge. </t>
  </si>
  <si>
    <t>Acceptabilité du projet (par les parties prenantes)</t>
  </si>
  <si>
    <t>Le projet tient-il compte des besoins des parties prenantes (stakeholders) et particulièrement de la population locale?</t>
  </si>
  <si>
    <t>Aucune mesure n'est prise pour limiter la consommation des ressources. L'utilisation de produits renouvelables n'est pas favorisée.</t>
  </si>
  <si>
    <t>Utilisation de l'évaluation</t>
  </si>
  <si>
    <t>Des mesures sont prises afin que la satisfaction des clients soient satisfaisante et respecte au minimum la norme locale (satisfaction moyenne des clients utilisant l'offre locale). Des mesures correctrices sont prises en cas de problèmes.</t>
  </si>
  <si>
    <t>Les conditions salariales et de travail de l'employé le moins bien loti respectent la loi et les conventions collectives de branche. Les conditions de travail et la satisfaction du personnel sont satisfaisantes. La majorité des employés saisonniers donnant satisfaction ont la garantie d'être réengagés d'une année à l'autre. Le taux de rotation du personnel est usuel. Des mesures sont prises pour protéger la santé des collaborateurs.</t>
  </si>
  <si>
    <t>Les conditions salariales et de travail sont meilleures que la moyenne de la branche et dépassent les conventions collectives de branche. Une majorité des contrats sont annualisés et le taux de rotation du personnel est faible, lié à une grande satisfaction des employés. Les employés saisonniers donnant satisfaction ont  la garantie d'être réengagés d'une année à l'autre. Le personnel est régulièrement formé entre autres en ce qui concerne leur rôle dans la gestion des pratiques environnementales, socioculturelles, de santé et de sécurité. Des mesures sont prises pour protéger et favoriser la santé des collaborateurs.</t>
  </si>
  <si>
    <t>Gouvernance</t>
  </si>
  <si>
    <t>Veuillez justifier chaque évaluation dans la case "Commentaires" liée à chaque question afin d'en permettre une relecture plus efficace.</t>
  </si>
  <si>
    <t>Veuillez mettre un chiffre entre 0 (non applicable) et 100 (sujet totalement applicable) dans la case "Pertinence" liée à chaque question.</t>
  </si>
  <si>
    <t>En cas de question  partiellement applicable ("Pertinence" entre 5% et 95%), merci de bien vouloir l'expliquer dans la case "Commentaires".</t>
  </si>
  <si>
    <t>L'impact du projet peut être considéré comme particulièrement durable sur ce point.</t>
  </si>
  <si>
    <t>Un système de management est en place. Une certification par un label en terme de développement durable, au minimum pour la partie environnementale (ISO 14001, EcoEntreprise,...), est prévue dans un délai maximal de deux ans. Un responsable développement durable a été nommé.</t>
  </si>
  <si>
    <t>Le projet est-il cohérent avec la stratégie de développement de l'offre locale et régionale et apporte-t-il une diversification complémentaire à cette offre?</t>
  </si>
  <si>
    <t>Le projet ne tient pas compte de la stratégie de développement de l'offre locale et régionale et n'apporte pas de diversification complémentaire à cette offre.</t>
  </si>
  <si>
    <t>Le projet est relativement cohérent avec la stratégie de développement de l'offre locale et régionale mais n'apporte pas de diversification complémentaire importante.</t>
  </si>
  <si>
    <t>Le projet est vulnérable au changement climatique et aucun plan d'adaptation n'est prévu ou possible.</t>
  </si>
  <si>
    <t>Le site n'est pas facilement accessible en transports publics. L'impact CO2 des transports de la clientèle depuis leur domicile est maximal (clientèle internationale et transports individuels favorisés). Aucune compensation CO2 n'est envisagée.</t>
  </si>
  <si>
    <t>Les constructions sont passives et sont effectuées selon les normes environnementales les plus exigeantes comme Minergie-P-ECO. Les partenaires choisis lors de la construction respectent les bonnes pratiques en terme de développement durable. Les matériaux utilisés sont respectueux de l'environnement. Les ressources locales sont utilisées.</t>
  </si>
  <si>
    <t>Le projet ne génère pas d'impact négatif mesurable direct ou indirect sur le milieu ambiant ou les impacts sont compensés.</t>
  </si>
  <si>
    <t>Milieux naturels et biodiversité</t>
  </si>
  <si>
    <t>Le bilan global des impacts sur les milieux naturels et la biodiversité du projet et du flux de touristes généré n'est pas négatif. En cas d'impact négatif attendu sur la biodiversité, toutes les mesures ont été prises pour diminuer au minimum ces impacts. Le solde a été plus que compensé par un projet environnemental de création d'une aire naturelle protégée avec des mesures pour favoriser la biodiversité. Les inventaires ont été étudiés afin de vérifier que les milieux touchés ne sont pas dignes de protection et ne figurent pas dans des inventaires. Une étude d'impact a été effectuée.</t>
  </si>
  <si>
    <t>Description du modèle</t>
  </si>
  <si>
    <t>Apport de l'évaluation</t>
  </si>
  <si>
    <t>Variantes</t>
  </si>
  <si>
    <t>Évaluateur</t>
  </si>
  <si>
    <t>Le projet ne tient pas compte de l'offre / des infrastructures existantes.</t>
  </si>
  <si>
    <t>Le projet n'entre en concurrence directe avec l'offre / les infrastructures existantes que si la demande peut absorber cette offre supplémentaire.</t>
  </si>
  <si>
    <t>La demande touristique étant en constante évolution, le projet porte-t-il déjà les bases permettant une adaptation à cette évolution?</t>
  </si>
  <si>
    <t>Le projet pourra, d'une manière économiquement viable, s'adapter à l'évolution de la demande. L'adaptation sera neutre en termes d'impact social et environnemental.</t>
  </si>
  <si>
    <t>Il est communément admis qu'un changement climatique ne devrait pas avoir d'impact significatif sur la rentabilité du projet, soit parce qu'il y est peu sensible, soit parce qu'un plan d'adaptation suffisant est prévu. L'adaptation sera neutre en termes d'impact social et environnemental.</t>
  </si>
  <si>
    <t>Aucune attention n'est portée au thème des emplois offerts à la population locale ainsi qu'à l'équité.</t>
  </si>
  <si>
    <t xml:space="preserve">L'évaluation du projet en termes d'impact économique, social et environnemental permet-elle d'agir si nécessaire? </t>
  </si>
  <si>
    <t>Introduction</t>
  </si>
  <si>
    <t>Onglet "Données de base à saisir"</t>
  </si>
  <si>
    <t>Pour chaque question, vous devez évaluer la pertinence du sujet par rapport à votre projet.</t>
  </si>
  <si>
    <t>Onglet "Synthèse"</t>
  </si>
  <si>
    <t>Onglet "Résumé"</t>
  </si>
  <si>
    <r>
      <t xml:space="preserve">Une </t>
    </r>
    <r>
      <rPr>
        <b/>
        <sz val="12"/>
        <color indexed="8"/>
        <rFont val="Calibri"/>
        <family val="2"/>
      </rPr>
      <t>synthèse chiffrée</t>
    </r>
    <r>
      <rPr>
        <sz val="12"/>
        <color indexed="8"/>
        <rFont val="Calibri"/>
        <family val="2"/>
      </rPr>
      <t xml:space="preserve"> est à disposition sous</t>
    </r>
    <r>
      <rPr>
        <sz val="12"/>
        <color indexed="8"/>
        <rFont val="Calibri"/>
      </rPr>
      <t xml:space="preserve"> l'</t>
    </r>
    <r>
      <rPr>
        <b/>
        <sz val="12"/>
        <color indexed="8"/>
        <rFont val="Calibri"/>
      </rPr>
      <t>onglet "Résumé"</t>
    </r>
    <r>
      <rPr>
        <sz val="12"/>
        <color indexed="8"/>
        <rFont val="Calibri"/>
      </rPr>
      <t>. Les chiffres sont mis à jour automatiquement.</t>
    </r>
  </si>
  <si>
    <r>
      <t xml:space="preserve">Une </t>
    </r>
    <r>
      <rPr>
        <b/>
        <sz val="12"/>
        <color indexed="8"/>
        <rFont val="Calibri"/>
        <family val="2"/>
      </rPr>
      <t>synthèse graphique</t>
    </r>
    <r>
      <rPr>
        <sz val="12"/>
        <color indexed="8"/>
        <rFont val="Calibri"/>
        <family val="2"/>
      </rPr>
      <t xml:space="preserve"> est à disposition sous</t>
    </r>
    <r>
      <rPr>
        <sz val="12"/>
        <color indexed="8"/>
        <rFont val="Calibri"/>
      </rPr>
      <t xml:space="preserve"> l'</t>
    </r>
    <r>
      <rPr>
        <b/>
        <sz val="12"/>
        <color indexed="8"/>
        <rFont val="Calibri"/>
      </rPr>
      <t>onglet "Synthèse"</t>
    </r>
    <r>
      <rPr>
        <sz val="12"/>
        <color indexed="8"/>
        <rFont val="Calibri"/>
      </rPr>
      <t>. Les graphiques sont mis à jour automatiquement.</t>
    </r>
  </si>
  <si>
    <t>Généralités</t>
  </si>
  <si>
    <t>Instructions</t>
  </si>
  <si>
    <t>Une évaluation de 60% à 79% sera verte.</t>
  </si>
  <si>
    <t>Période de mise en place du projet:</t>
  </si>
  <si>
    <t>Responsable du projet</t>
  </si>
  <si>
    <t>Cohérence avec l'offre existante</t>
  </si>
  <si>
    <t>Le projet est-il cohérent avec l'offre / les infrastructures existantes?</t>
  </si>
  <si>
    <t>Cohérence avec la stratégie</t>
  </si>
  <si>
    <t>Le projet est figé et les investissements liés ne lui permettent pas de s'adapter à la demande d'une manière financièrement raisonnable.</t>
  </si>
  <si>
    <t>Le projet pourra-t-il économiquement s'adapter au changement climatique?</t>
  </si>
  <si>
    <t>Quelle est la qualité de l'accueil?</t>
  </si>
  <si>
    <t>Aucune attention particulière n'est portée à la qualité de l'accueil.</t>
  </si>
  <si>
    <t>Satisfaction des clients</t>
  </si>
  <si>
    <t>Quelle est la satisfaction des clients?</t>
  </si>
  <si>
    <t>Aucune attention particulière n'est portée à la satisfaction des clients.</t>
  </si>
  <si>
    <t xml:space="preserve">Quelle est globalement la qualité des conditions salariales et de travail des employés par rapport à la moyenne de la branche? </t>
  </si>
  <si>
    <t>Les exigences légales minimales ne sont pas respectées.</t>
  </si>
  <si>
    <t>Prédominance économique</t>
  </si>
  <si>
    <t>Prédominance sociale</t>
  </si>
  <si>
    <t>Prédominance environnementale</t>
  </si>
  <si>
    <t>Constructions durables</t>
  </si>
  <si>
    <t>Les constructions sont effectuées selon le minimum légal si celui-ci est inférieur à Minergie.</t>
  </si>
  <si>
    <t>Les constructions sont effectuées selon une norme environnementale durable, Minergie ou équivalente. Les matériaux respectueux de l'environnement sont favorisés.</t>
  </si>
  <si>
    <t>Impact sur le milieu ambiant</t>
  </si>
  <si>
    <t>Quel est l'impact du projet, et essentiellement de ses constructions, sur le milieu ambiant (régime des eaux, contamination des sols, érosion, …)?</t>
  </si>
  <si>
    <t>Le projet a des impacts négatifs importants sur le milieu ambiant.</t>
  </si>
  <si>
    <t>Système de management</t>
  </si>
  <si>
    <t>Aucun système de mangement n'est prévu. Aucune certification n'est prévue. Personne n'est responsable en terme de développement durable.</t>
  </si>
  <si>
    <t>Stratégie</t>
  </si>
  <si>
    <t>Aucune stratégie n'est élaborée.</t>
  </si>
  <si>
    <t>Une stratégie a été élaborée pour le court, moyen et long terme et donne des lignes directrices claires. Elle  traite des impacts économiques, sociaux et environnementaux du projet.</t>
  </si>
  <si>
    <t>Une analyse est faite par obligation. Le projet est figé et rien ne peut être changé, quel que soit le résultat de l'analyse.</t>
  </si>
  <si>
    <t>La demande à court, moyen et long terme (formée par la somme de la demande actuellement existante et de la demande générée par les moyens investis en termes de marketing et de promotion) est-elle suffisante en regard des objectifs financiers du projet?</t>
  </si>
  <si>
    <t>Une étude succincte montre que la demande actuellement existante, ajoutée à celle générée par les moyens prévus en termes de marketing et de promotion, devraient assurer une viabilité à moyen et à long terme du projet.</t>
  </si>
  <si>
    <t>Un système de management des impacts du projet en termes économique, social et environnemental est-il en place?</t>
  </si>
  <si>
    <t>Veuillez remplir les cases "Pertinence" et "Évaluation" (de 0 à 100) svp:</t>
  </si>
  <si>
    <r>
      <t xml:space="preserve">Liste de la documentation liée:            </t>
    </r>
    <r>
      <rPr>
        <sz val="11"/>
        <color indexed="8"/>
        <rFont val="Calibri"/>
      </rPr>
      <t xml:space="preserve">        (par exemple constatations et décisions d'amélioration, descriptif détaillé du projet, études d'impact, commentaires, etc.…)</t>
    </r>
  </si>
  <si>
    <t>Profil des collaborateurs</t>
  </si>
  <si>
    <t>Ressources locales</t>
  </si>
  <si>
    <t>Adaptation à l'évolution de la demande</t>
  </si>
  <si>
    <t>Adaptation au changement climatique</t>
  </si>
  <si>
    <r>
      <t xml:space="preserve">Le modèle se veut volontairement </t>
    </r>
    <r>
      <rPr>
        <b/>
        <sz val="12"/>
        <color indexed="8"/>
        <rFont val="Calibri"/>
      </rPr>
      <t>généraliste, simple et léger d'utilisation</t>
    </r>
    <r>
      <rPr>
        <sz val="12"/>
        <color indexed="8"/>
        <rFont val="Calibri"/>
        <family val="2"/>
      </rPr>
      <t>. Il es</t>
    </r>
    <r>
      <rPr>
        <sz val="12"/>
        <color indexed="8"/>
        <rFont val="Calibri"/>
      </rPr>
      <t xml:space="preserve">t facile d'accès pour tous </t>
    </r>
    <r>
      <rPr>
        <sz val="12"/>
        <color indexed="8"/>
        <rFont val="Calibri"/>
        <family val="2"/>
      </rPr>
      <t xml:space="preserve">et ne nécessite pas de formation particulière. Il est formé de 27 questions dont 8 liées prioritairement à l'économie, 8 au social, 8 à l'environnemental et 3 à une vision transversale de ces thèmes. Les trois piliers principaux du modèle (économique, social, environnemental) touchent équitablement aux trois domaines du développement durable. </t>
    </r>
  </si>
  <si>
    <t>Le projet répond à une réelle demande existante. Les moyens prévus en termes de marketing et de promotion sont largement suffisants pour générer également un complément de demande. La demande totale (existante plus générée par du marketing) permet largement d'assurer la viabilité à court, moyen et long terme du projet. Ceci a été confirmé par une étude écrite et approfondie.</t>
  </si>
  <si>
    <t>Le projet tient compte de la stratégie de développement de l'offre locale et régionale ainsi que de son positionnement. Il apporte une diversification complémentaire et significative à cette offre. Il crée une réelle valeur ajoutée à court, moyen et long terme.</t>
  </si>
  <si>
    <t>Le projet n'a pas d'impact économique (positif ou négatif) sur les acteurs économiques locaux et régionaux. S'il offre de l'hébergement, il génère la demande supplémentaire correspondante.</t>
  </si>
  <si>
    <t>Un rapport d'étude montre que le projet apporte une plus-value tangible et confirmée à l'attrait paysager de la région. Les résultats financiers des autres acteurs touristiques régionaux devraient s'améliorer en conséquence.</t>
  </si>
  <si>
    <t>Les postes de travail sont-ils équitablement accessibles et autant que possible offerts à la population locale?</t>
  </si>
  <si>
    <t>Quelques postes de travail sont offerts à la population locale. Il y a égalité hommes-femmes également en terme de carrière.  Des places d'apprentissage sont créées si la taille du projet le permet.</t>
  </si>
  <si>
    <t>Il est ressorti du rapport de l'étude prospective que le projet devrait être rentable ou autofinancé à moyen et long terme. Dans l'intervalle, son financement est garanti. Il ne génère pas de report de dette publique sur les générations futures.</t>
  </si>
  <si>
    <t>La pérennisation financière du projet est-elle assurée?</t>
  </si>
  <si>
    <t>Il n'est pas prévu que le projet soit autofinancé à moyen terme. Il restera toujours fortement dépendant des subventions et aides diverses et celles-ci ne sont pas garanties. Il génère un report de dette publique sur les générations futures.</t>
  </si>
  <si>
    <t>Le projet garantit-il un accès et une utilisation sécurisés à tous, y compris aux personnes en situation de handicap?</t>
  </si>
  <si>
    <t>Le projet va nettement au-delà des exigences légales en terme de sécurité. L'accès et l'utilisation sécurisés pour tous ainsi que pour les personnes à mobilité réduite ou en situation de handicap est un objectif prioritaire. Tout a été mis en œuvre dans ce sens, dès la conception initiale du projet. Le niveau des prix des biens et services commercialisés dans le projet permet également un accès économique facilité à tous.</t>
  </si>
  <si>
    <t xml:space="preserve">Des mesures ont été prises afin de limiter à un niveau raisonnable l'emprise au sol du projet, parking compris. Toutes les dispositions légales sont respectées. Les aménagements extérieurs sont conçus pour optimiser l'intégration paysagère du projet (plantes indigènes,...) et limiter l'imperméabilisation artificielle des sols. </t>
  </si>
  <si>
    <t>Des mesures sont prises dès la conception du projet afin de limiter la consommation de ressources. L'utilisation de produits renouvelables issus de pratiques ménageant les ressources (panneaux solaires thermiques, agriculture bio,...) est favorisée. Les émissions de gaz à effet de serre résiduelles sont compensées. Le projet ne remet pas en cause la fourniture des services de base (eau, énergie,...) pour la population locale.</t>
  </si>
  <si>
    <t>Toutes les mesures possibles sont prises pour limiter la consommation de ressources dès la conception du projet, pendant son élaboration et lors de son exploitation. Les meilleures techniques disponibles sont utilisées. Un audit environnemental est fait régulièrement afin d'identifier le potentiel résiduel d'économie de ressources. Les mesures préconisées sont effectuées rapidement. Les émissions de gaz à effet de serre résiduelles sont compensées. L'utilisation de produits renouvelables issus de pratiques ménageant les ressources est nettement favorisée (panneaux solaires thermiques, agriculture bio, récupération de l'eau de pluie,...). La clientèle et les employés sont informés de la démarche et sont invités à participer. Une charte d'achat est mise en place. Le projet ne remet pas en cause la fourniture des services de base (eau, énergie,...) pour la population locale.</t>
  </si>
  <si>
    <t>L'utilisation de produits et de services locaux est prioritaire (panneaux solaires thermiques, agriculture locale et de saison, artisanat local et éthique,...) à qualité équivalente. Une charte d'achat est mise en place. Les fournisseurs sont analysés. La clientèle et les employés sont informés de la démarche et sont invités à participer.</t>
  </si>
  <si>
    <t>Période d'exploitation du projet:</t>
  </si>
  <si>
    <r>
      <t xml:space="preserve">Les impacts économiques, sociaux et environnementaux devraient faire partie de la réflexion dès l'étude préalable du projet et tenir compte de toute sa durée de vie, de sa conception à son démantèlement. Afin de permettre une prise de décision rapide et efficace, l'évaluation initiale se fait idéalement </t>
    </r>
    <r>
      <rPr>
        <b/>
        <sz val="12"/>
        <color indexed="8"/>
        <rFont val="Calibri"/>
      </rPr>
      <t>dès les toutes premières phases</t>
    </r>
    <r>
      <rPr>
        <sz val="12"/>
        <color indexed="8"/>
        <rFont val="Calibri"/>
        <family val="2"/>
      </rPr>
      <t xml:space="preserve"> de la conception du projet. Ensuite, des évaluations intermédiaires sont recommandées pendant la réalisation puis l'exploitation du projet ainsi que pour un bilan à posteriori. Ce modèle peut également contribuer à alimenter un système global de suivi à long terme du projet.</t>
    </r>
  </si>
  <si>
    <t xml:space="preserve"> - une évaluation en tant que telle de 0% à 100%, avec la description détaillée des  0%, 60% et 100%.</t>
  </si>
  <si>
    <t>Il est ressorti du rapport de l'étude prospective que le projet devrait être rentable ou autofinancé dès le court terme. Dans l'intervalle, son financement est garanti. Les revenus générés par le projet compenseront rapidement la dette. A moyen et long terme, l'effet indirect pour le contribuable sera positif.</t>
  </si>
  <si>
    <t>La possibilité de s'adapter aux évolutions de la demande a été réfléchie dès la conception du projet. Cette adaptabilité aura même un impact positif en termes de rendement et de développement durable. Un système d'indicateurs de suivi (satisfaction de la clientèle, ...) est prévu afin de permettre une bonne réactivité.</t>
  </si>
  <si>
    <t>Les postes de travail sont offerts essentiellement à la population locale. Il y a égalité hommes-femmes également en terme de carrière, des places d'apprentissage sont créées, les minorités sont intégrées. Des postes de travail sont adaptés et offerts à des personnes en situation de handicap.</t>
  </si>
  <si>
    <t>Le projet respecte les dispositions légales en terme de garantie d'accès et d'utilisation sécurisés à tous, y compris aux personnes en situation de handicap, pour lesquelles un aménagement spécifique est mis en place.</t>
  </si>
  <si>
    <t>Toutes les mesures ont été prises pour limiter au minimum l'emprise au sol du projet et de son parking. La zone construite est limitée au minimum. Toutes les dispositions légales sont respectées. Le sol est végétalisé autant que possible. Les aménagements extérieurs sont conçus pour optimiser l'intégration paysagère du projet (plantes indigènes,...) et limiter le plus possible l'imperméabilisation artificielle des sols. Une zone contribue à la conservation de la biodiversité locale.</t>
  </si>
  <si>
    <t>Le projet et le flux de touristes généré entraînent peu de pression sur la biodiversité et les mesures nécessaires ont été prises pour diminuer les impacts à un niveau minimal et acceptable. Le solde est compensé. Le projet et le flux de touristes généré n'entraînent également pas de pression ni de modifications sur des milieux naturels ou des zones de protection d'importance régionale ou nationale. Les inventaires ont été étudiés afin de vérifier que les milieux touchés ne sont pas dignes de protection et ne figurent pas dans des inventaires. Toute perturbation des écosystèmes naturels est réduite au minimum, remise en état dès que possible et compensée pour le solde.</t>
  </si>
  <si>
    <t>Il est prévu d'utiliser des outils d'analyse du projet en terme de développement durable afin d'affiner et de corriger si nécessaire sa conception en vue d'une décision optimale (ex anté, dès les premières phases de conception), afin de suivre la réalisation puis l'exploitation du projet (concomitante) puis pour un bilan (ex post). D'éventuels points à 0% de pertinence sont dûment justifiés. Aucun point n'est inférieur à 60% d'évaluation après étude et décisions de correction. Tous les résultats inférieurs à 80% sont soigneusement étudiés. Les  champs "commentaires" et, le cas échéant, "mesures correctrices" sont systématiquement remplis. Une analyse des risques a également été effectuée.</t>
  </si>
  <si>
    <r>
      <t>Ce modèle permet d'</t>
    </r>
    <r>
      <rPr>
        <b/>
        <sz val="12"/>
        <color indexed="8"/>
        <rFont val="Calibri"/>
      </rPr>
      <t>évaluer les projets touristiques en termes d'impact économique, social et environnemental</t>
    </r>
    <r>
      <rPr>
        <sz val="12"/>
        <color indexed="8"/>
        <rFont val="Calibri"/>
        <family val="2"/>
      </rPr>
      <t>. Par projet touristique est compris au sens large tout ce qui est lié au tourisme et à la demande touristique, de l'infrastructure (construction d'un hôtel, aménagement d'une piste de luge,... ) à la manifestation (festival de musique, événement sportif,...).</t>
    </r>
  </si>
  <si>
    <r>
      <t xml:space="preserve">L'évaluation souhaite </t>
    </r>
    <r>
      <rPr>
        <b/>
        <sz val="12"/>
        <color indexed="8"/>
        <rFont val="Calibri"/>
      </rPr>
      <t>apporter une esquisse générale des projets et des pistes de réflexion</t>
    </r>
    <r>
      <rPr>
        <sz val="12"/>
        <color indexed="8"/>
        <rFont val="Calibri"/>
        <family val="2"/>
      </rPr>
      <t xml:space="preserve">. Le but de ce modèle d'évaluation est donc de fournir une </t>
    </r>
    <r>
      <rPr>
        <sz val="12"/>
        <color indexed="8"/>
        <rFont val="Calibri"/>
      </rPr>
      <t>aide à la décision</t>
    </r>
    <r>
      <rPr>
        <sz val="12"/>
        <color indexed="8"/>
        <rFont val="Calibri"/>
        <family val="2"/>
      </rPr>
      <t xml:space="preserve"> aux parties prenantes. De par son esquisse générale identifiant les opportunités et les risques ainsi que les forces et faiblesses du projet en termes de durabilité, il permet de susciter la réflexion en vue d'éventuelles mesures correctrices.</t>
    </r>
  </si>
  <si>
    <t>L'impact du projet ne peut pas être considéré comme durable sur ce point. Il est plutôt négatif en terme de durabilité.</t>
  </si>
  <si>
    <r>
      <t xml:space="preserve">Une évaluation de </t>
    </r>
    <r>
      <rPr>
        <b/>
        <i/>
        <sz val="12"/>
        <color indexed="17"/>
        <rFont val="Calibri"/>
      </rPr>
      <t>80% à 100% sera verte (vert foncé dans la synthèse).</t>
    </r>
  </si>
  <si>
    <t>L'impact d'un changement climatique sur le projet a été étudié par des spécialistes et il ne devrait pas avoir d'influence négative sur sa rentabilité. Ceci car le projet n'y est pas sensible ou toutes les mesures nécessaires ont été prises ou prévues pour contrer ces impacts, y compris une adaptation du concept initial si nécessaire. L'adaptation aura un impact positif en termes sociaux et environnementaux.</t>
  </si>
  <si>
    <t>Les parties prenantes (stakeholders) et particulièrement la population locale sont neutres ou légèrement favorables au projet. Suivant l'ampleur du projet, ils ont été informés et leur opinion a été prise en compte.</t>
  </si>
  <si>
    <t>L'impact du projet a des retombées économiques négatives sur les acteurs économiques locaux et régionaux. De par une baisse d'attractivité locale ou une augmentation de l'offre sans croissance de la demande, le projet devrait nettement augmenter les ressources inutilisées à proximité (par exemple lits froids).</t>
  </si>
  <si>
    <t>Le projet a un impact paysager important. Il apporte une moins-value paysagère importante et visible sur un large périmètre. Son impact va influencer négativement la rentabilité d'autres acteurs touristiques régionaux.</t>
  </si>
  <si>
    <t>Le projet est tout public. Il favorise la compréhension interculturelle et la mixité sociale et intergénérationnelle. Une sensibilisation du public aux pratiques du tourisme durable est intégrée au projet.</t>
  </si>
  <si>
    <r>
      <t>Veuillez saisir les données de base de votre projet sous</t>
    </r>
    <r>
      <rPr>
        <sz val="12"/>
        <color indexed="8"/>
        <rFont val="Calibri"/>
      </rPr>
      <t xml:space="preserve"> </t>
    </r>
    <r>
      <rPr>
        <b/>
        <sz val="12"/>
        <color indexed="8"/>
        <rFont val="Calibri"/>
      </rPr>
      <t>l'onglet "Données de base à saisir"</t>
    </r>
  </si>
  <si>
    <t>Gestion des déchets</t>
  </si>
  <si>
    <t>Aucune attention particulière n'est portée à la gestion des déchets</t>
  </si>
  <si>
    <t>Demande touristique</t>
  </si>
  <si>
    <t>Viabilité économique et charge fiscale</t>
  </si>
  <si>
    <t>Qualité de l'accueil</t>
  </si>
  <si>
    <t>Satisfaction du personnel</t>
  </si>
  <si>
    <t>Culture et patrimoine</t>
  </si>
  <si>
    <t>Le projet favorise-t-il la compréhension interculturelle et la mixité sociale et intergénérationnelle?</t>
  </si>
  <si>
    <t>Compréhension mutuelle</t>
  </si>
  <si>
    <t>Accessibilité et sécurité</t>
  </si>
  <si>
    <t>Emprise au sol</t>
  </si>
  <si>
    <t>Pertinence</t>
  </si>
  <si>
    <t>0 à 100%</t>
  </si>
  <si>
    <t xml:space="preserve">L'impact paysager du projet est neutre sur les résultats financiers attendus des autres acteurs touristiques régionaux (pas de moins-value paysagère ou sans impact car très limitée). </t>
  </si>
  <si>
    <t>L'emprise au sol du projet, parking compris, est-elle limitée autant que possible?</t>
  </si>
  <si>
    <t xml:space="preserve">Aucune mesure particulière n'a été prise pour limiter l'emprise au sol du projet et de son parking, qui transforment une grande surface de l'état naturel à l'état bâti. </t>
  </si>
  <si>
    <t>Impact sur l'économie régionale</t>
  </si>
  <si>
    <t>Le projet ne favorise pas l'accessibilité à la culture et au patrimoine. Au contraire, il représente une menace pour leur conservation.</t>
  </si>
  <si>
    <t>Le projet ou le flux de touristes généré entraîne une pression importante sur des réserves naturelles et/ou la biodiversité et aucune mesure n'a été prise pour diminuer ses impacts.</t>
  </si>
  <si>
    <t>&lt; 60%</t>
  </si>
  <si>
    <t>Le projet s'adresse à une catégorie spécifique de public, sans mixité.</t>
  </si>
  <si>
    <t>Le projet est neutre du point de vue de la compréhension interculturelle et/ou la mixité sociale et/ou intergénérationnelle.</t>
  </si>
  <si>
    <t>Évaluation</t>
  </si>
  <si>
    <t>La demande est actuellement inexistante et devra être générée par du marketing et de la promotion dont le budget est insuffisant.</t>
  </si>
  <si>
    <t>Une évaluation de 40% à 59% sera orange.</t>
  </si>
  <si>
    <t>Titre du projet:</t>
  </si>
  <si>
    <t>Responsable du projet:</t>
  </si>
  <si>
    <t>Descriptif succinct du projet:</t>
  </si>
  <si>
    <t>Coordonnées du responsable du projet:</t>
  </si>
  <si>
    <t>Descriptif</t>
  </si>
  <si>
    <t>Veuillez remplir les cases jaunes svp:</t>
  </si>
  <si>
    <t>Période</t>
  </si>
  <si>
    <t>Responsable de l'évaluation:</t>
  </si>
  <si>
    <t>Date de l'évaluation:</t>
  </si>
  <si>
    <t>Influence économique de l'impact paysager</t>
  </si>
  <si>
    <t>Une des principales caractéristiques recherchée par les touristes étant la beauté paysagère, quelle influence économique aura l'impact paysager du projet sur les autres acteurs touristiques régionaux?</t>
  </si>
  <si>
    <t>Impact CO2 des transports</t>
  </si>
  <si>
    <t>Rouge</t>
  </si>
  <si>
    <t xml:space="preserve">Jaune </t>
  </si>
  <si>
    <t>vert</t>
  </si>
  <si>
    <t>Titre : Projet TEST</t>
  </si>
  <si>
    <t>Ne rien saisir ici svp.</t>
  </si>
  <si>
    <t>Le projet a atteint le niveau où son impact en terme de durabilité à long terme est approximativement neutre.</t>
  </si>
  <si>
    <t>Autres participants à l'évaluation:</t>
  </si>
  <si>
    <t>Participants à l'évaluation</t>
  </si>
  <si>
    <t>Responsable de l'évaluation</t>
  </si>
  <si>
    <t>Coordonnées responsable du projet</t>
  </si>
  <si>
    <t>Liste documentation liée</t>
  </si>
  <si>
    <t>vert foncé</t>
  </si>
  <si>
    <t>Commentaires</t>
  </si>
  <si>
    <t>Mesures correctrices</t>
  </si>
  <si>
    <t>L'analyse est faite afin de permettre au projet d'intégrer quelques améliorations (en cas de faiblesse du projet sur certains points). Tous les résultats inférieurs à 60% sont soigneusement étudiés. Les  champs "commentaires" et, le cas échéant, "mesures correctrices" sont systématiquement remplis. D'éventuels points résiduels à 0% de pertinence ou inférieurs à 60% d'évaluation sont dûment justifiés.</t>
  </si>
  <si>
    <t>Évaluation de projets touristiques en termes d'impact économique, social et environnemental</t>
  </si>
  <si>
    <t>Ressources renouvelables</t>
  </si>
  <si>
    <t xml:space="preserve"> - une neutralité à 60% d'évaluation (en rappel de la note 6 sur 10 qui signifie "suffisant" dans le système scolaire)</t>
  </si>
  <si>
    <t>Les pressions sur les milieux naturels et la biodiversité du projet en lui-même ou du flux de touristes généré sont-elles limitées et contrôlées? La zone concernée par le projet a-t-elle des qualités reconnues dans un inventaire national (en Suisse: http://map.geo.admin.ch/ et http://www.map.bafu.admin.ch/), régional ou local?</t>
  </si>
  <si>
    <r>
      <t xml:space="preserve">Ce modèle peut être rempli par un responsable de projet qui souhaite rapidement évaluer les risques et opportunités ainsi que les forces et faiblesses de son projet ou compléter efficacement un dossier de financement. Il peut également être utilisé </t>
    </r>
    <r>
      <rPr>
        <sz val="12"/>
        <color indexed="8"/>
        <rFont val="Calibri"/>
      </rPr>
      <t>conjointement avec d'autres modèles d'</t>
    </r>
    <r>
      <rPr>
        <sz val="12"/>
        <color indexed="8"/>
        <rFont val="Calibri"/>
        <family val="2"/>
      </rPr>
      <t xml:space="preserve">évaluation plus complets (par exemple </t>
    </r>
    <r>
      <rPr>
        <b/>
        <sz val="12"/>
        <color indexed="8"/>
        <rFont val="Calibri"/>
        <family val="2"/>
      </rPr>
      <t xml:space="preserve">www.boussole21.ch </t>
    </r>
    <r>
      <rPr>
        <sz val="12"/>
        <color indexed="8"/>
        <rFont val="Calibri"/>
        <family val="2"/>
      </rPr>
      <t>(vivement recommandé), www.proofit.ch/fr/efficheck/, ...) ou plus spécifiques (par exemple www.mobitool.ch, www.ecosport.ch,...) qui apporteront une image plus précise du projet.</t>
    </r>
  </si>
  <si>
    <r>
      <t xml:space="preserve">Le </t>
    </r>
    <r>
      <rPr>
        <b/>
        <sz val="12"/>
        <color indexed="8"/>
        <rFont val="Calibri"/>
      </rPr>
      <t>responsable du projet</t>
    </r>
    <r>
      <rPr>
        <sz val="12"/>
        <color indexed="8"/>
        <rFont val="Calibri"/>
        <family val="2"/>
      </rPr>
      <t xml:space="preserve"> à évaluer devrait remplir le questionnaire en une heure environ. Il peut également le remplir en collaboration avec un office du tourisme (OT cantonal, OT local) qui peut l'aider à prendre le recul nécessaire pour bien évaluer son projet. Il peut également poser des questions techniques sur le modèle à perret@region-du-leman.ch en cas de besoin.</t>
    </r>
  </si>
</sst>
</file>

<file path=xl/styles.xml><?xml version="1.0" encoding="utf-8"?>
<styleSheet xmlns="http://schemas.openxmlformats.org/spreadsheetml/2006/main">
  <fonts count="39">
    <font>
      <sz val="11"/>
      <color theme="1"/>
      <name val="Calibri"/>
      <family val="2"/>
      <scheme val="minor"/>
    </font>
    <font>
      <sz val="11"/>
      <color indexed="8"/>
      <name val="Calibri"/>
      <family val="2"/>
    </font>
    <font>
      <sz val="11"/>
      <color indexed="8"/>
      <name val="Calibri"/>
      <family val="2"/>
    </font>
    <font>
      <b/>
      <sz val="11"/>
      <color indexed="8"/>
      <name val="Calibri"/>
      <family val="2"/>
    </font>
    <font>
      <b/>
      <sz val="14"/>
      <color indexed="8"/>
      <name val="Calibri"/>
      <family val="2"/>
    </font>
    <font>
      <sz val="8"/>
      <name val="Calibri"/>
      <family val="2"/>
    </font>
    <font>
      <sz val="11"/>
      <color indexed="8"/>
      <name val="Calibri"/>
      <family val="2"/>
    </font>
    <font>
      <b/>
      <sz val="12"/>
      <color indexed="8"/>
      <name val="Calibri"/>
      <family val="2"/>
    </font>
    <font>
      <b/>
      <sz val="16"/>
      <color indexed="8"/>
      <name val="Calibri"/>
      <family val="2"/>
    </font>
    <font>
      <sz val="14"/>
      <color indexed="8"/>
      <name val="Calibri"/>
      <family val="2"/>
    </font>
    <font>
      <sz val="12"/>
      <color indexed="8"/>
      <name val="Calibri"/>
      <family val="2"/>
    </font>
    <font>
      <sz val="11"/>
      <color indexed="9"/>
      <name val="Calibri"/>
      <family val="2"/>
    </font>
    <font>
      <b/>
      <sz val="12"/>
      <color indexed="8"/>
      <name val="Calibri"/>
    </font>
    <font>
      <sz val="18"/>
      <color indexed="8"/>
      <name val="Calibri"/>
      <family val="2"/>
    </font>
    <font>
      <b/>
      <i/>
      <sz val="16"/>
      <color indexed="8"/>
      <name val="Calibri"/>
      <family val="2"/>
    </font>
    <font>
      <b/>
      <i/>
      <sz val="11"/>
      <color indexed="8"/>
      <name val="Calibri"/>
      <family val="2"/>
    </font>
    <font>
      <sz val="12"/>
      <color indexed="53"/>
      <name val="Calibri"/>
      <family val="2"/>
    </font>
    <font>
      <b/>
      <i/>
      <sz val="14"/>
      <color indexed="8"/>
      <name val="Calibri"/>
      <family val="2"/>
    </font>
    <font>
      <b/>
      <i/>
      <sz val="18"/>
      <color indexed="8"/>
      <name val="Calibri"/>
      <family val="2"/>
    </font>
    <font>
      <i/>
      <sz val="18"/>
      <color indexed="8"/>
      <name val="Calibri"/>
      <family val="2"/>
    </font>
    <font>
      <i/>
      <sz val="14"/>
      <color indexed="8"/>
      <name val="Calibri"/>
      <family val="2"/>
    </font>
    <font>
      <i/>
      <sz val="11"/>
      <color indexed="10"/>
      <name val="Calibri"/>
      <family val="2"/>
    </font>
    <font>
      <sz val="12"/>
      <color indexed="8"/>
      <name val="Calibri"/>
    </font>
    <font>
      <b/>
      <sz val="12"/>
      <color indexed="53"/>
      <name val="Calibri"/>
      <family val="2"/>
    </font>
    <font>
      <b/>
      <sz val="12"/>
      <color indexed="17"/>
      <name val="Calibri"/>
      <family val="2"/>
    </font>
    <font>
      <sz val="11"/>
      <color indexed="8"/>
      <name val="Calibri"/>
    </font>
    <font>
      <b/>
      <i/>
      <sz val="12"/>
      <color indexed="17"/>
      <name val="Calibri"/>
    </font>
    <font>
      <sz val="8"/>
      <color indexed="8"/>
      <name val="Calibri"/>
      <family val="2"/>
    </font>
    <font>
      <b/>
      <sz val="12"/>
      <color indexed="17"/>
      <name val="Calibri"/>
    </font>
    <font>
      <b/>
      <sz val="12"/>
      <color indexed="11"/>
      <name val="Calibri"/>
    </font>
    <font>
      <b/>
      <sz val="12"/>
      <color indexed="10"/>
      <name val="Calibri"/>
      <family val="2"/>
    </font>
    <font>
      <b/>
      <sz val="11"/>
      <color indexed="9"/>
      <name val="Calibri"/>
      <family val="2"/>
    </font>
    <font>
      <sz val="16"/>
      <color indexed="8"/>
      <name val="Calibri"/>
      <family val="2"/>
    </font>
    <font>
      <b/>
      <i/>
      <sz val="12"/>
      <color indexed="8"/>
      <name val="Calibri"/>
      <family val="2"/>
    </font>
    <font>
      <b/>
      <sz val="12"/>
      <color indexed="9"/>
      <name val="Calibri"/>
      <family val="2"/>
    </font>
    <font>
      <b/>
      <i/>
      <sz val="11"/>
      <color indexed="9"/>
      <name val="Calibri"/>
      <family val="2"/>
    </font>
    <font>
      <b/>
      <i/>
      <sz val="14"/>
      <color indexed="8"/>
      <name val="Calibri"/>
    </font>
    <font>
      <i/>
      <sz val="11"/>
      <color indexed="8"/>
      <name val="Calibri"/>
    </font>
    <font>
      <sz val="8"/>
      <color indexed="10"/>
      <name val="Calibri"/>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s>
  <borders count="29">
    <border>
      <left/>
      <right/>
      <top/>
      <bottom/>
      <diagonal/>
    </border>
    <border>
      <left/>
      <right/>
      <top style="hair">
        <color indexed="64"/>
      </top>
      <bottom style="hair">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n">
        <color indexed="64"/>
      </right>
      <top style="hair">
        <color indexed="64"/>
      </top>
      <bottom style="hair">
        <color indexed="64"/>
      </bottom>
      <diagonal/>
    </border>
    <border>
      <left/>
      <right/>
      <top style="thick">
        <color indexed="64"/>
      </top>
      <bottom/>
      <diagonal/>
    </border>
    <border>
      <left/>
      <right style="thin">
        <color indexed="64"/>
      </right>
      <top style="thick">
        <color indexed="64"/>
      </top>
      <bottom/>
      <diagonal/>
    </border>
  </borders>
  <cellStyleXfs count="2">
    <xf numFmtId="0" fontId="0" fillId="0" borderId="0"/>
    <xf numFmtId="9" fontId="2" fillId="0" borderId="0" applyFont="0" applyFill="0" applyBorder="0" applyAlignment="0" applyProtection="0"/>
  </cellStyleXfs>
  <cellXfs count="147">
    <xf numFmtId="0" fontId="0" fillId="0" borderId="0" xfId="0"/>
    <xf numFmtId="0" fontId="0" fillId="0" borderId="0" xfId="0"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quotePrefix="1" applyFont="1"/>
    <xf numFmtId="0" fontId="3" fillId="0" borderId="0" xfId="0" applyFont="1" applyAlignment="1">
      <alignment vertical="top"/>
    </xf>
    <xf numFmtId="9" fontId="0" fillId="0" borderId="0" xfId="0" applyNumberFormat="1" applyAlignment="1">
      <alignment vertical="top"/>
    </xf>
    <xf numFmtId="0" fontId="0" fillId="0" borderId="0" xfId="0" applyAlignment="1">
      <alignment vertical="top"/>
    </xf>
    <xf numFmtId="0" fontId="8" fillId="0" borderId="0" xfId="0" applyFont="1"/>
    <xf numFmtId="0" fontId="7" fillId="0" borderId="0" xfId="0" applyFont="1" applyAlignment="1">
      <alignment horizontal="center"/>
    </xf>
    <xf numFmtId="0" fontId="6" fillId="0" borderId="0" xfId="0" applyFont="1"/>
    <xf numFmtId="0" fontId="3" fillId="0" borderId="0" xfId="0" applyFont="1" applyAlignment="1">
      <alignment horizontal="left" vertical="top" wrapText="1"/>
    </xf>
    <xf numFmtId="0" fontId="6" fillId="2" borderId="0" xfId="0" applyFont="1" applyFill="1" applyAlignment="1">
      <alignment horizontal="left" vertical="top" wrapText="1"/>
    </xf>
    <xf numFmtId="0" fontId="6" fillId="0" borderId="0" xfId="0" applyFont="1" applyAlignment="1">
      <alignment horizontal="left" vertical="top" wrapText="1"/>
    </xf>
    <xf numFmtId="0" fontId="9" fillId="0" borderId="0" xfId="0" applyFont="1" applyAlignment="1">
      <alignment wrapText="1"/>
    </xf>
    <xf numFmtId="0" fontId="3" fillId="0" borderId="0" xfId="0" applyFont="1" applyAlignment="1"/>
    <xf numFmtId="9" fontId="0" fillId="0" borderId="1" xfId="0" applyNumberFormat="1" applyBorder="1" applyAlignment="1">
      <alignment vertical="top"/>
    </xf>
    <xf numFmtId="0" fontId="0" fillId="0" borderId="1" xfId="0" applyBorder="1" applyAlignment="1">
      <alignment wrapText="1"/>
    </xf>
    <xf numFmtId="0" fontId="0" fillId="0" borderId="2" xfId="0" applyBorder="1"/>
    <xf numFmtId="9" fontId="7" fillId="2" borderId="3" xfId="1" applyFont="1" applyFill="1" applyBorder="1" applyAlignment="1">
      <alignment horizontal="center" vertical="center"/>
    </xf>
    <xf numFmtId="0" fontId="10" fillId="0" borderId="0" xfId="0" applyFont="1"/>
    <xf numFmtId="0" fontId="10" fillId="0" borderId="0" xfId="0" applyFont="1" applyAlignment="1">
      <alignment vertical="top"/>
    </xf>
    <xf numFmtId="0" fontId="7" fillId="0" borderId="0" xfId="0" applyFont="1" applyAlignment="1">
      <alignment vertical="top"/>
    </xf>
    <xf numFmtId="0" fontId="7" fillId="0" borderId="0" xfId="0" applyFont="1" applyAlignment="1">
      <alignment wrapText="1"/>
    </xf>
    <xf numFmtId="0" fontId="7" fillId="0" borderId="0" xfId="0" applyFont="1"/>
    <xf numFmtId="9" fontId="10" fillId="0" borderId="0" xfId="0" applyNumberFormat="1" applyFont="1" applyAlignment="1">
      <alignment horizontal="right" vertical="top"/>
    </xf>
    <xf numFmtId="9" fontId="10" fillId="0" borderId="0" xfId="0" applyNumberFormat="1" applyFont="1" applyAlignment="1">
      <alignment vertical="top"/>
    </xf>
    <xf numFmtId="9" fontId="12" fillId="2" borderId="3" xfId="1" applyFont="1" applyFill="1" applyBorder="1" applyAlignment="1">
      <alignment horizontal="center" vertical="center"/>
    </xf>
    <xf numFmtId="0" fontId="15" fillId="0" borderId="0" xfId="0" applyFont="1" applyAlignment="1">
      <alignment vertical="top"/>
    </xf>
    <xf numFmtId="0" fontId="15" fillId="0" borderId="0" xfId="0" applyFont="1" applyAlignment="1">
      <alignment wrapText="1"/>
    </xf>
    <xf numFmtId="9" fontId="7" fillId="0" borderId="0" xfId="0" applyNumberFormat="1" applyFont="1" applyAlignment="1">
      <alignment vertical="top"/>
    </xf>
    <xf numFmtId="9" fontId="16" fillId="0" borderId="0" xfId="0" applyNumberFormat="1" applyFont="1" applyAlignment="1">
      <alignment vertical="top"/>
    </xf>
    <xf numFmtId="0" fontId="16" fillId="0" borderId="0" xfId="0" applyFont="1" applyAlignment="1">
      <alignment vertical="top"/>
    </xf>
    <xf numFmtId="0" fontId="7" fillId="0" borderId="4" xfId="0" applyFont="1" applyBorder="1" applyAlignment="1">
      <alignment horizontal="center"/>
    </xf>
    <xf numFmtId="0" fontId="7" fillId="0" borderId="5" xfId="0" applyFont="1" applyBorder="1" applyAlignment="1">
      <alignment horizontal="center"/>
    </xf>
    <xf numFmtId="0" fontId="3" fillId="0" borderId="6" xfId="0" applyFont="1" applyBorder="1"/>
    <xf numFmtId="0" fontId="3" fillId="0" borderId="7" xfId="0" applyFont="1" applyBorder="1" applyAlignment="1">
      <alignment vertical="top"/>
    </xf>
    <xf numFmtId="0" fontId="3" fillId="0" borderId="2" xfId="0" applyFont="1" applyBorder="1"/>
    <xf numFmtId="0" fontId="3" fillId="0" borderId="0" xfId="0" applyFont="1" applyBorder="1" applyAlignment="1">
      <alignment vertical="top"/>
    </xf>
    <xf numFmtId="9" fontId="0" fillId="0" borderId="0" xfId="0" applyNumberFormat="1" applyBorder="1" applyAlignment="1">
      <alignment vertical="top"/>
    </xf>
    <xf numFmtId="0" fontId="0" fillId="0" borderId="8" xfId="0" applyBorder="1"/>
    <xf numFmtId="0" fontId="0" fillId="0" borderId="9" xfId="0" applyBorder="1"/>
    <xf numFmtId="0" fontId="0" fillId="0" borderId="10" xfId="0" applyBorder="1" applyAlignment="1">
      <alignment vertical="top"/>
    </xf>
    <xf numFmtId="0" fontId="3" fillId="0" borderId="7" xfId="0" applyFont="1" applyBorder="1" applyAlignment="1">
      <alignment wrapText="1"/>
    </xf>
    <xf numFmtId="0" fontId="3" fillId="0" borderId="7" xfId="0" applyFont="1" applyBorder="1"/>
    <xf numFmtId="0" fontId="3" fillId="0" borderId="11" xfId="0" applyFont="1" applyBorder="1"/>
    <xf numFmtId="0" fontId="3" fillId="0" borderId="0" xfId="0" applyFont="1" applyBorder="1" applyAlignment="1">
      <alignment wrapText="1"/>
    </xf>
    <xf numFmtId="9" fontId="7" fillId="0" borderId="12" xfId="1" applyFont="1" applyBorder="1" applyAlignment="1">
      <alignment horizontal="center" vertical="center"/>
    </xf>
    <xf numFmtId="0" fontId="0" fillId="0" borderId="0" xfId="0" applyBorder="1" applyAlignment="1">
      <alignment wrapText="1"/>
    </xf>
    <xf numFmtId="0" fontId="0" fillId="0" borderId="0" xfId="0" applyBorder="1"/>
    <xf numFmtId="0" fontId="0" fillId="0" borderId="13" xfId="0" applyBorder="1"/>
    <xf numFmtId="0" fontId="0" fillId="0" borderId="10" xfId="0" applyBorder="1" applyAlignment="1">
      <alignment wrapText="1"/>
    </xf>
    <xf numFmtId="0" fontId="0" fillId="0" borderId="10" xfId="0" applyBorder="1"/>
    <xf numFmtId="0" fontId="0" fillId="0" borderId="14" xfId="0" applyBorder="1"/>
    <xf numFmtId="0" fontId="0" fillId="0" borderId="7" xfId="0" applyBorder="1" applyAlignment="1">
      <alignment vertical="top"/>
    </xf>
    <xf numFmtId="0" fontId="0" fillId="0" borderId="7" xfId="0" applyBorder="1"/>
    <xf numFmtId="0" fontId="0" fillId="0" borderId="11" xfId="0" applyBorder="1"/>
    <xf numFmtId="0" fontId="0" fillId="0" borderId="0" xfId="0" applyBorder="1" applyAlignment="1">
      <alignment vertical="top"/>
    </xf>
    <xf numFmtId="0" fontId="6" fillId="0" borderId="0" xfId="0" applyFont="1" applyBorder="1" applyAlignment="1">
      <alignment wrapText="1"/>
    </xf>
    <xf numFmtId="0" fontId="14" fillId="3" borderId="15" xfId="0" applyFont="1" applyFill="1" applyBorder="1"/>
    <xf numFmtId="0" fontId="4" fillId="3" borderId="16" xfId="0" applyFont="1" applyFill="1" applyBorder="1" applyAlignment="1">
      <alignment vertical="top"/>
    </xf>
    <xf numFmtId="0" fontId="4" fillId="3" borderId="16" xfId="0" applyFont="1" applyFill="1" applyBorder="1" applyAlignment="1">
      <alignment wrapText="1"/>
    </xf>
    <xf numFmtId="0" fontId="4" fillId="3" borderId="16" xfId="0" applyFont="1" applyFill="1" applyBorder="1" applyAlignment="1">
      <alignment horizontal="center"/>
    </xf>
    <xf numFmtId="0" fontId="4" fillId="3" borderId="17" xfId="0" applyFont="1" applyFill="1" applyBorder="1" applyAlignment="1">
      <alignment horizontal="center"/>
    </xf>
    <xf numFmtId="0" fontId="4" fillId="3" borderId="16" xfId="0" quotePrefix="1" applyFont="1" applyFill="1" applyBorder="1"/>
    <xf numFmtId="0" fontId="4" fillId="3" borderId="17" xfId="0" quotePrefix="1" applyFont="1" applyFill="1" applyBorder="1"/>
    <xf numFmtId="0" fontId="3" fillId="0" borderId="0" xfId="0" applyFont="1" applyBorder="1"/>
    <xf numFmtId="0" fontId="17" fillId="3" borderId="15" xfId="0" applyFont="1" applyFill="1" applyBorder="1"/>
    <xf numFmtId="0" fontId="3" fillId="3" borderId="16" xfId="0" applyFont="1" applyFill="1" applyBorder="1" applyAlignment="1">
      <alignment vertical="top"/>
    </xf>
    <xf numFmtId="0" fontId="0" fillId="3" borderId="16" xfId="0" applyFill="1" applyBorder="1" applyAlignment="1">
      <alignment wrapText="1"/>
    </xf>
    <xf numFmtId="0" fontId="0" fillId="3" borderId="16" xfId="0" applyFill="1" applyBorder="1"/>
    <xf numFmtId="0" fontId="0" fillId="3" borderId="17" xfId="0" applyFill="1" applyBorder="1"/>
    <xf numFmtId="0" fontId="7" fillId="0" borderId="11" xfId="0" applyFont="1" applyBorder="1" applyAlignment="1">
      <alignment horizontal="center"/>
    </xf>
    <xf numFmtId="0" fontId="7" fillId="0" borderId="14" xfId="0" applyFont="1" applyBorder="1" applyAlignment="1">
      <alignment horizontal="center"/>
    </xf>
    <xf numFmtId="0" fontId="6" fillId="0" borderId="2" xfId="0" applyFont="1" applyBorder="1"/>
    <xf numFmtId="0" fontId="3" fillId="0" borderId="13" xfId="0" applyFont="1" applyBorder="1"/>
    <xf numFmtId="0" fontId="6" fillId="0" borderId="9" xfId="0" applyFont="1" applyBorder="1"/>
    <xf numFmtId="0" fontId="6" fillId="0" borderId="10" xfId="0" applyFont="1" applyBorder="1" applyAlignment="1">
      <alignment wrapText="1"/>
    </xf>
    <xf numFmtId="0" fontId="6" fillId="0" borderId="10" xfId="0" applyFont="1" applyBorder="1"/>
    <xf numFmtId="0" fontId="21" fillId="0" borderId="0" xfId="0" applyFont="1"/>
    <xf numFmtId="9" fontId="12" fillId="0" borderId="0" xfId="0" applyNumberFormat="1" applyFont="1" applyAlignment="1">
      <alignment horizontal="right" vertical="top"/>
    </xf>
    <xf numFmtId="0" fontId="12" fillId="0" borderId="0" xfId="0" applyFont="1" applyAlignment="1">
      <alignment vertical="top"/>
    </xf>
    <xf numFmtId="9" fontId="12" fillId="0" borderId="0" xfId="0" applyNumberFormat="1" applyFont="1" applyAlignment="1">
      <alignment vertical="top"/>
    </xf>
    <xf numFmtId="0" fontId="12" fillId="0" borderId="0" xfId="0" applyFont="1" applyAlignment="1">
      <alignment vertical="top" wrapText="1"/>
    </xf>
    <xf numFmtId="0" fontId="23" fillId="0" borderId="0" xfId="0" applyFont="1"/>
    <xf numFmtId="0" fontId="24" fillId="0" borderId="0" xfId="0" applyFont="1" applyAlignment="1"/>
    <xf numFmtId="0" fontId="10" fillId="0" borderId="0" xfId="0" applyFont="1" applyAlignment="1"/>
    <xf numFmtId="0" fontId="27" fillId="0" borderId="2" xfId="0" applyFont="1" applyBorder="1"/>
    <xf numFmtId="0" fontId="0" fillId="2" borderId="0" xfId="0" applyFill="1" applyBorder="1" applyAlignment="1">
      <alignment wrapText="1"/>
    </xf>
    <xf numFmtId="0" fontId="30" fillId="0" borderId="0" xfId="0" applyFont="1"/>
    <xf numFmtId="0" fontId="10" fillId="0" borderId="0" xfId="0" applyFont="1" applyAlignment="1">
      <alignment horizontal="left" wrapText="1"/>
    </xf>
    <xf numFmtId="0" fontId="17" fillId="0" borderId="0" xfId="0" applyFont="1" applyAlignment="1"/>
    <xf numFmtId="0" fontId="20" fillId="0" borderId="0" xfId="0" applyFont="1" applyAlignment="1"/>
    <xf numFmtId="0" fontId="18" fillId="0" borderId="0" xfId="0" applyFont="1"/>
    <xf numFmtId="0" fontId="1" fillId="0" borderId="0" xfId="0" applyFont="1"/>
    <xf numFmtId="0" fontId="10" fillId="0" borderId="0" xfId="0" applyFont="1" applyAlignment="1">
      <alignment wrapText="1"/>
    </xf>
    <xf numFmtId="0" fontId="8" fillId="4" borderId="18" xfId="0" applyFont="1" applyFill="1" applyBorder="1" applyAlignment="1"/>
    <xf numFmtId="0" fontId="33" fillId="0" borderId="0" xfId="0" applyFont="1" applyAlignment="1"/>
    <xf numFmtId="0" fontId="4" fillId="4" borderId="19" xfId="0" applyFont="1" applyFill="1" applyBorder="1" applyAlignment="1"/>
    <xf numFmtId="0" fontId="0" fillId="4" borderId="20" xfId="0" applyFill="1" applyBorder="1" applyAlignment="1"/>
    <xf numFmtId="0" fontId="0" fillId="4" borderId="21" xfId="0" applyFill="1" applyBorder="1" applyAlignment="1"/>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0" fillId="0" borderId="1" xfId="0" applyBorder="1"/>
    <xf numFmtId="0" fontId="0" fillId="0" borderId="26" xfId="0" applyBorder="1"/>
    <xf numFmtId="0" fontId="31" fillId="0" borderId="0" xfId="0" applyFont="1" applyAlignment="1"/>
    <xf numFmtId="0" fontId="34" fillId="0" borderId="0" xfId="0" applyFont="1" applyAlignment="1">
      <alignment horizontal="center"/>
    </xf>
    <xf numFmtId="0" fontId="31" fillId="0" borderId="0" xfId="0" applyFont="1"/>
    <xf numFmtId="0" fontId="11" fillId="0" borderId="0" xfId="0" applyFont="1"/>
    <xf numFmtId="0" fontId="11" fillId="0" borderId="0" xfId="0" applyFont="1" applyBorder="1"/>
    <xf numFmtId="0" fontId="34" fillId="0" borderId="0" xfId="0" applyFont="1" applyBorder="1" applyAlignment="1">
      <alignment horizontal="center"/>
    </xf>
    <xf numFmtId="0" fontId="35" fillId="0" borderId="0" xfId="0" applyFont="1" applyBorder="1"/>
    <xf numFmtId="9" fontId="11" fillId="0" borderId="0" xfId="0" applyNumberFormat="1" applyFont="1" applyFill="1" applyBorder="1"/>
    <xf numFmtId="9" fontId="11" fillId="0" borderId="0" xfId="1" applyFont="1" applyBorder="1"/>
    <xf numFmtId="0" fontId="36" fillId="0" borderId="0" xfId="0" applyFont="1" applyAlignment="1"/>
    <xf numFmtId="0" fontId="37" fillId="0" borderId="0" xfId="0" applyFont="1" applyAlignment="1"/>
    <xf numFmtId="0" fontId="25" fillId="0" borderId="0" xfId="0" applyFont="1"/>
    <xf numFmtId="0" fontId="25" fillId="0" borderId="0" xfId="0" applyFont="1" applyAlignment="1">
      <alignment horizontal="left" wrapText="1"/>
    </xf>
    <xf numFmtId="0" fontId="22" fillId="0" borderId="0" xfId="0" applyFont="1" applyAlignment="1">
      <alignment wrapText="1"/>
    </xf>
    <xf numFmtId="0" fontId="10" fillId="0" borderId="0" xfId="0" applyFont="1" applyAlignment="1">
      <alignment horizontal="left" wrapText="1"/>
    </xf>
    <xf numFmtId="0" fontId="22" fillId="0" borderId="0" xfId="0" applyFont="1" applyAlignment="1">
      <alignment horizontal="left" wrapText="1"/>
    </xf>
    <xf numFmtId="0" fontId="29" fillId="0" borderId="0" xfId="0" applyFont="1" applyAlignment="1"/>
    <xf numFmtId="0" fontId="0" fillId="0" borderId="0" xfId="0"/>
    <xf numFmtId="0" fontId="17" fillId="0" borderId="0" xfId="0" applyFont="1" applyAlignment="1"/>
    <xf numFmtId="0" fontId="28" fillId="0" borderId="0" xfId="0" applyFont="1" applyAlignment="1"/>
    <xf numFmtId="0" fontId="4" fillId="4" borderId="19" xfId="0" applyFont="1" applyFill="1" applyBorder="1" applyAlignment="1">
      <alignment horizontal="center"/>
    </xf>
    <xf numFmtId="0" fontId="9" fillId="4" borderId="21" xfId="0" applyFont="1" applyFill="1" applyBorder="1" applyAlignment="1">
      <alignment horizontal="center"/>
    </xf>
    <xf numFmtId="0" fontId="8" fillId="4" borderId="19" xfId="0" applyFont="1"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38" fillId="0" borderId="27" xfId="0" applyFont="1" applyBorder="1" applyAlignment="1">
      <alignment horizontal="right" wrapText="1"/>
    </xf>
    <xf numFmtId="0" fontId="38" fillId="0" borderId="28" xfId="0" applyFont="1" applyBorder="1" applyAlignment="1">
      <alignment horizontal="right" wrapText="1"/>
    </xf>
    <xf numFmtId="0" fontId="4" fillId="0" borderId="0" xfId="0" applyFont="1" applyAlignment="1">
      <alignment horizontal="left"/>
    </xf>
    <xf numFmtId="0" fontId="3" fillId="0" borderId="0" xfId="0" applyFont="1" applyAlignment="1">
      <alignment horizontal="left"/>
    </xf>
    <xf numFmtId="0" fontId="18" fillId="3" borderId="15" xfId="0" applyFont="1" applyFill="1" applyBorder="1" applyAlignment="1"/>
    <xf numFmtId="0" fontId="13" fillId="3" borderId="16" xfId="0" applyFont="1" applyFill="1" applyBorder="1" applyAlignment="1"/>
    <xf numFmtId="0" fontId="13" fillId="3" borderId="17" xfId="0" applyFont="1" applyFill="1" applyBorder="1" applyAlignment="1"/>
    <xf numFmtId="0" fontId="8" fillId="4" borderId="19" xfId="0" applyFont="1" applyFill="1" applyBorder="1" applyAlignment="1"/>
    <xf numFmtId="0" fontId="32" fillId="4" borderId="20" xfId="0" applyFont="1" applyFill="1" applyBorder="1" applyAlignment="1"/>
    <xf numFmtId="0" fontId="32" fillId="4" borderId="21" xfId="0" applyFont="1" applyFill="1" applyBorder="1" applyAlignment="1"/>
    <xf numFmtId="0" fontId="19" fillId="3" borderId="16" xfId="0" applyFont="1" applyFill="1" applyBorder="1" applyAlignment="1"/>
    <xf numFmtId="0" fontId="19" fillId="3" borderId="17" xfId="0" applyFont="1" applyFill="1" applyBorder="1" applyAlignment="1"/>
    <xf numFmtId="0" fontId="19" fillId="0" borderId="16" xfId="0" applyFont="1" applyBorder="1" applyAlignment="1"/>
    <xf numFmtId="0" fontId="19" fillId="0" borderId="17" xfId="0" applyFont="1" applyBorder="1" applyAlignment="1"/>
  </cellXfs>
  <cellStyles count="2">
    <cellStyle name="Normal" xfId="0" builtinId="0"/>
    <cellStyle name="Pourcentage" xfId="1" builtinId="5"/>
  </cellStyles>
  <dxfs count="6">
    <dxf>
      <fill>
        <patternFill>
          <bgColor indexed="11"/>
        </patternFill>
      </fill>
    </dxf>
    <dxf>
      <fill>
        <patternFill>
          <bgColor indexed="51"/>
        </patternFill>
      </fill>
    </dxf>
    <dxf>
      <font>
        <condense val="0"/>
        <extend val="0"/>
        <color auto="1"/>
      </font>
      <fill>
        <patternFill>
          <bgColor indexed="10"/>
        </patternFill>
      </fill>
    </dxf>
    <dxf>
      <fill>
        <patternFill>
          <bgColor indexed="11"/>
        </patternFill>
      </fill>
    </dxf>
    <dxf>
      <fill>
        <patternFill>
          <bgColor indexed="51"/>
        </patternFill>
      </fill>
    </dxf>
    <dxf>
      <font>
        <condense val="0"/>
        <extend val="0"/>
        <color auto="1"/>
      </font>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Calibri"/>
                <a:ea typeface="Calibri"/>
                <a:cs typeface="Calibri"/>
              </a:defRPr>
            </a:pPr>
            <a:r>
              <a:rPr lang="en-US"/>
              <a:t>Synthèse de l'évaluation </a:t>
            </a:r>
          </a:p>
        </c:rich>
      </c:tx>
      <c:layout>
        <c:manualLayout>
          <c:xMode val="edge"/>
          <c:yMode val="edge"/>
          <c:x val="0.32707529435915483"/>
          <c:y val="2.6448463853522734E-2"/>
        </c:manualLayout>
      </c:layout>
      <c:spPr>
        <a:noFill/>
        <a:ln w="25400">
          <a:noFill/>
        </a:ln>
      </c:spPr>
    </c:title>
    <c:plotArea>
      <c:layout>
        <c:manualLayout>
          <c:layoutTarget val="inner"/>
          <c:xMode val="edge"/>
          <c:yMode val="edge"/>
          <c:x val="0.10869570461865072"/>
          <c:y val="0.11335012594458438"/>
          <c:w val="0.88834034956515451"/>
          <c:h val="0.50377833753148615"/>
        </c:manualLayout>
      </c:layout>
      <c:barChart>
        <c:barDir val="col"/>
        <c:grouping val="clustered"/>
        <c:ser>
          <c:idx val="0"/>
          <c:order val="0"/>
          <c:spPr>
            <a:solidFill>
              <a:srgbClr val="FF0000"/>
            </a:solidFill>
            <a:ln w="25400">
              <a:noFill/>
            </a:ln>
          </c:spPr>
          <c:cat>
            <c:strRef>
              <c:f>Synthèse!$D$111:$D$137</c:f>
              <c:strCache>
                <c:ptCount val="27"/>
                <c:pt idx="0">
                  <c:v>Demande touristique</c:v>
                </c:pt>
                <c:pt idx="1">
                  <c:v>Cohérence avec l'offre existante</c:v>
                </c:pt>
                <c:pt idx="2">
                  <c:v>Cohérence avec la stratégie</c:v>
                </c:pt>
                <c:pt idx="3">
                  <c:v>Viabilité économique et charge fiscale</c:v>
                </c:pt>
                <c:pt idx="4">
                  <c:v>Impact sur l'économie régionale</c:v>
                </c:pt>
                <c:pt idx="5">
                  <c:v>Influence économique de l'impact paysager</c:v>
                </c:pt>
                <c:pt idx="6">
                  <c:v>Adaptation à l'évolution de la demande</c:v>
                </c:pt>
                <c:pt idx="7">
                  <c:v>Adaptation au changement climatique</c:v>
                </c:pt>
                <c:pt idx="8">
                  <c:v>Qualité de l'accueil</c:v>
                </c:pt>
                <c:pt idx="9">
                  <c:v>Satisfaction des clients</c:v>
                </c:pt>
                <c:pt idx="10">
                  <c:v>Satisfaction du personnel</c:v>
                </c:pt>
                <c:pt idx="11">
                  <c:v>Profil des collaborateurs</c:v>
                </c:pt>
                <c:pt idx="12">
                  <c:v>Acceptabilité du projet (par les parties prenantes)</c:v>
                </c:pt>
                <c:pt idx="13">
                  <c:v>Culture et patrimoine</c:v>
                </c:pt>
                <c:pt idx="14">
                  <c:v>Compréhension mutuelle</c:v>
                </c:pt>
                <c:pt idx="15">
                  <c:v>Accessibilité et sécurité</c:v>
                </c:pt>
                <c:pt idx="16">
                  <c:v>Impact CO2 des transports</c:v>
                </c:pt>
                <c:pt idx="17">
                  <c:v>Emprise au sol</c:v>
                </c:pt>
                <c:pt idx="18">
                  <c:v>Constructions durables</c:v>
                </c:pt>
                <c:pt idx="19">
                  <c:v>Impact sur le milieu ambiant</c:v>
                </c:pt>
                <c:pt idx="20">
                  <c:v>Milieux naturels et biodiversité</c:v>
                </c:pt>
                <c:pt idx="21">
                  <c:v>Ressources renouvelables</c:v>
                </c:pt>
                <c:pt idx="22">
                  <c:v>Ressources locales</c:v>
                </c:pt>
                <c:pt idx="23">
                  <c:v>Gestion des déchets</c:v>
                </c:pt>
                <c:pt idx="24">
                  <c:v>Stratégie</c:v>
                </c:pt>
                <c:pt idx="25">
                  <c:v>Système de management</c:v>
                </c:pt>
                <c:pt idx="26">
                  <c:v>Utilisation de l'évaluation</c:v>
                </c:pt>
              </c:strCache>
            </c:strRef>
          </c:cat>
          <c:val>
            <c:numRef>
              <c:f>Synthèse!$H$111:$H$137</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0.35</c:v>
                </c:pt>
                <c:pt idx="17">
                  <c:v>0</c:v>
                </c:pt>
                <c:pt idx="18">
                  <c:v>0</c:v>
                </c:pt>
                <c:pt idx="19">
                  <c:v>0</c:v>
                </c:pt>
                <c:pt idx="20">
                  <c:v>0</c:v>
                </c:pt>
                <c:pt idx="21">
                  <c:v>0</c:v>
                </c:pt>
                <c:pt idx="22">
                  <c:v>0</c:v>
                </c:pt>
                <c:pt idx="23">
                  <c:v>0</c:v>
                </c:pt>
                <c:pt idx="24">
                  <c:v>0</c:v>
                </c:pt>
                <c:pt idx="25">
                  <c:v>0</c:v>
                </c:pt>
                <c:pt idx="26">
                  <c:v>0</c:v>
                </c:pt>
              </c:numCache>
            </c:numRef>
          </c:val>
        </c:ser>
        <c:ser>
          <c:idx val="1"/>
          <c:order val="1"/>
          <c:spPr>
            <a:solidFill>
              <a:srgbClr val="FF6600"/>
            </a:solidFill>
            <a:ln w="25400">
              <a:noFill/>
            </a:ln>
          </c:spPr>
          <c:cat>
            <c:strRef>
              <c:f>Synthèse!$D$111:$D$137</c:f>
              <c:strCache>
                <c:ptCount val="27"/>
                <c:pt idx="0">
                  <c:v>Demande touristique</c:v>
                </c:pt>
                <c:pt idx="1">
                  <c:v>Cohérence avec l'offre existante</c:v>
                </c:pt>
                <c:pt idx="2">
                  <c:v>Cohérence avec la stratégie</c:v>
                </c:pt>
                <c:pt idx="3">
                  <c:v>Viabilité économique et charge fiscale</c:v>
                </c:pt>
                <c:pt idx="4">
                  <c:v>Impact sur l'économie régionale</c:v>
                </c:pt>
                <c:pt idx="5">
                  <c:v>Influence économique de l'impact paysager</c:v>
                </c:pt>
                <c:pt idx="6">
                  <c:v>Adaptation à l'évolution de la demande</c:v>
                </c:pt>
                <c:pt idx="7">
                  <c:v>Adaptation au changement climatique</c:v>
                </c:pt>
                <c:pt idx="8">
                  <c:v>Qualité de l'accueil</c:v>
                </c:pt>
                <c:pt idx="9">
                  <c:v>Satisfaction des clients</c:v>
                </c:pt>
                <c:pt idx="10">
                  <c:v>Satisfaction du personnel</c:v>
                </c:pt>
                <c:pt idx="11">
                  <c:v>Profil des collaborateurs</c:v>
                </c:pt>
                <c:pt idx="12">
                  <c:v>Acceptabilité du projet (par les parties prenantes)</c:v>
                </c:pt>
                <c:pt idx="13">
                  <c:v>Culture et patrimoine</c:v>
                </c:pt>
                <c:pt idx="14">
                  <c:v>Compréhension mutuelle</c:v>
                </c:pt>
                <c:pt idx="15">
                  <c:v>Accessibilité et sécurité</c:v>
                </c:pt>
                <c:pt idx="16">
                  <c:v>Impact CO2 des transports</c:v>
                </c:pt>
                <c:pt idx="17">
                  <c:v>Emprise au sol</c:v>
                </c:pt>
                <c:pt idx="18">
                  <c:v>Constructions durables</c:v>
                </c:pt>
                <c:pt idx="19">
                  <c:v>Impact sur le milieu ambiant</c:v>
                </c:pt>
                <c:pt idx="20">
                  <c:v>Milieux naturels et biodiversité</c:v>
                </c:pt>
                <c:pt idx="21">
                  <c:v>Ressources renouvelables</c:v>
                </c:pt>
                <c:pt idx="22">
                  <c:v>Ressources locales</c:v>
                </c:pt>
                <c:pt idx="23">
                  <c:v>Gestion des déchets</c:v>
                </c:pt>
                <c:pt idx="24">
                  <c:v>Stratégie</c:v>
                </c:pt>
                <c:pt idx="25">
                  <c:v>Système de management</c:v>
                </c:pt>
                <c:pt idx="26">
                  <c:v>Utilisation de l'évaluation</c:v>
                </c:pt>
              </c:strCache>
            </c:strRef>
          </c:cat>
          <c:val>
            <c:numRef>
              <c:f>Synthèse!$I$111:$I$137</c:f>
              <c:numCache>
                <c:formatCode>0%</c:formatCode>
                <c:ptCount val="27"/>
                <c:pt idx="0">
                  <c:v>0</c:v>
                </c:pt>
                <c:pt idx="1">
                  <c:v>0</c:v>
                </c:pt>
                <c:pt idx="2">
                  <c:v>0</c:v>
                </c:pt>
                <c:pt idx="3">
                  <c:v>0</c:v>
                </c:pt>
                <c:pt idx="4">
                  <c:v>0</c:v>
                </c:pt>
                <c:pt idx="5">
                  <c:v>0</c:v>
                </c:pt>
                <c:pt idx="6">
                  <c:v>0.4</c:v>
                </c:pt>
                <c:pt idx="7">
                  <c:v>0</c:v>
                </c:pt>
                <c:pt idx="8">
                  <c:v>0</c:v>
                </c:pt>
                <c:pt idx="9">
                  <c:v>0</c:v>
                </c:pt>
                <c:pt idx="10">
                  <c:v>0.55000000000000004</c:v>
                </c:pt>
                <c:pt idx="11">
                  <c:v>0</c:v>
                </c:pt>
                <c:pt idx="12">
                  <c:v>0</c:v>
                </c:pt>
                <c:pt idx="13">
                  <c:v>0</c:v>
                </c:pt>
                <c:pt idx="14">
                  <c:v>0</c:v>
                </c:pt>
                <c:pt idx="15">
                  <c:v>0.55000000000000004</c:v>
                </c:pt>
                <c:pt idx="16">
                  <c:v>0</c:v>
                </c:pt>
                <c:pt idx="17">
                  <c:v>0.5</c:v>
                </c:pt>
                <c:pt idx="18">
                  <c:v>0</c:v>
                </c:pt>
                <c:pt idx="19">
                  <c:v>0.55000000000000004</c:v>
                </c:pt>
                <c:pt idx="20">
                  <c:v>0.55000000000000004</c:v>
                </c:pt>
                <c:pt idx="21">
                  <c:v>0</c:v>
                </c:pt>
                <c:pt idx="22">
                  <c:v>0</c:v>
                </c:pt>
                <c:pt idx="23">
                  <c:v>0.5</c:v>
                </c:pt>
                <c:pt idx="24">
                  <c:v>0</c:v>
                </c:pt>
                <c:pt idx="25">
                  <c:v>0</c:v>
                </c:pt>
                <c:pt idx="26">
                  <c:v>0</c:v>
                </c:pt>
              </c:numCache>
            </c:numRef>
          </c:val>
        </c:ser>
        <c:ser>
          <c:idx val="2"/>
          <c:order val="2"/>
          <c:spPr>
            <a:solidFill>
              <a:srgbClr val="00FF00"/>
            </a:solidFill>
            <a:ln w="25400">
              <a:noFill/>
            </a:ln>
          </c:spPr>
          <c:cat>
            <c:strRef>
              <c:f>Synthèse!$D$111:$D$137</c:f>
              <c:strCache>
                <c:ptCount val="27"/>
                <c:pt idx="0">
                  <c:v>Demande touristique</c:v>
                </c:pt>
                <c:pt idx="1">
                  <c:v>Cohérence avec l'offre existante</c:v>
                </c:pt>
                <c:pt idx="2">
                  <c:v>Cohérence avec la stratégie</c:v>
                </c:pt>
                <c:pt idx="3">
                  <c:v>Viabilité économique et charge fiscale</c:v>
                </c:pt>
                <c:pt idx="4">
                  <c:v>Impact sur l'économie régionale</c:v>
                </c:pt>
                <c:pt idx="5">
                  <c:v>Influence économique de l'impact paysager</c:v>
                </c:pt>
                <c:pt idx="6">
                  <c:v>Adaptation à l'évolution de la demande</c:v>
                </c:pt>
                <c:pt idx="7">
                  <c:v>Adaptation au changement climatique</c:v>
                </c:pt>
                <c:pt idx="8">
                  <c:v>Qualité de l'accueil</c:v>
                </c:pt>
                <c:pt idx="9">
                  <c:v>Satisfaction des clients</c:v>
                </c:pt>
                <c:pt idx="10">
                  <c:v>Satisfaction du personnel</c:v>
                </c:pt>
                <c:pt idx="11">
                  <c:v>Profil des collaborateurs</c:v>
                </c:pt>
                <c:pt idx="12">
                  <c:v>Acceptabilité du projet (par les parties prenantes)</c:v>
                </c:pt>
                <c:pt idx="13">
                  <c:v>Culture et patrimoine</c:v>
                </c:pt>
                <c:pt idx="14">
                  <c:v>Compréhension mutuelle</c:v>
                </c:pt>
                <c:pt idx="15">
                  <c:v>Accessibilité et sécurité</c:v>
                </c:pt>
                <c:pt idx="16">
                  <c:v>Impact CO2 des transports</c:v>
                </c:pt>
                <c:pt idx="17">
                  <c:v>Emprise au sol</c:v>
                </c:pt>
                <c:pt idx="18">
                  <c:v>Constructions durables</c:v>
                </c:pt>
                <c:pt idx="19">
                  <c:v>Impact sur le milieu ambiant</c:v>
                </c:pt>
                <c:pt idx="20">
                  <c:v>Milieux naturels et biodiversité</c:v>
                </c:pt>
                <c:pt idx="21">
                  <c:v>Ressources renouvelables</c:v>
                </c:pt>
                <c:pt idx="22">
                  <c:v>Ressources locales</c:v>
                </c:pt>
                <c:pt idx="23">
                  <c:v>Gestion des déchets</c:v>
                </c:pt>
                <c:pt idx="24">
                  <c:v>Stratégie</c:v>
                </c:pt>
                <c:pt idx="25">
                  <c:v>Système de management</c:v>
                </c:pt>
                <c:pt idx="26">
                  <c:v>Utilisation de l'évaluation</c:v>
                </c:pt>
              </c:strCache>
            </c:strRef>
          </c:cat>
          <c:val>
            <c:numRef>
              <c:f>Synthèse!$J$111:$J$137</c:f>
              <c:numCache>
                <c:formatCode>0%</c:formatCode>
                <c:ptCount val="27"/>
                <c:pt idx="0">
                  <c:v>0.75</c:v>
                </c:pt>
                <c:pt idx="1">
                  <c:v>0.65</c:v>
                </c:pt>
                <c:pt idx="2">
                  <c:v>0.65</c:v>
                </c:pt>
                <c:pt idx="3">
                  <c:v>0.65</c:v>
                </c:pt>
                <c:pt idx="4">
                  <c:v>0.7</c:v>
                </c:pt>
                <c:pt idx="5">
                  <c:v>0.7</c:v>
                </c:pt>
                <c:pt idx="6">
                  <c:v>0</c:v>
                </c:pt>
                <c:pt idx="7">
                  <c:v>0.6</c:v>
                </c:pt>
                <c:pt idx="8">
                  <c:v>0</c:v>
                </c:pt>
                <c:pt idx="9">
                  <c:v>0</c:v>
                </c:pt>
                <c:pt idx="10">
                  <c:v>0</c:v>
                </c:pt>
                <c:pt idx="11">
                  <c:v>0</c:v>
                </c:pt>
                <c:pt idx="12">
                  <c:v>0.6</c:v>
                </c:pt>
                <c:pt idx="13">
                  <c:v>0.75</c:v>
                </c:pt>
                <c:pt idx="14">
                  <c:v>0</c:v>
                </c:pt>
                <c:pt idx="15">
                  <c:v>0</c:v>
                </c:pt>
                <c:pt idx="16">
                  <c:v>0</c:v>
                </c:pt>
                <c:pt idx="17">
                  <c:v>0</c:v>
                </c:pt>
                <c:pt idx="18">
                  <c:v>0.6</c:v>
                </c:pt>
                <c:pt idx="19">
                  <c:v>0</c:v>
                </c:pt>
                <c:pt idx="20">
                  <c:v>0</c:v>
                </c:pt>
                <c:pt idx="21">
                  <c:v>0.7</c:v>
                </c:pt>
                <c:pt idx="22">
                  <c:v>0.7</c:v>
                </c:pt>
                <c:pt idx="23">
                  <c:v>0</c:v>
                </c:pt>
                <c:pt idx="24">
                  <c:v>0.7</c:v>
                </c:pt>
                <c:pt idx="25">
                  <c:v>0.65</c:v>
                </c:pt>
                <c:pt idx="26">
                  <c:v>0</c:v>
                </c:pt>
              </c:numCache>
            </c:numRef>
          </c:val>
        </c:ser>
        <c:ser>
          <c:idx val="3"/>
          <c:order val="3"/>
          <c:spPr>
            <a:solidFill>
              <a:srgbClr val="008000"/>
            </a:solidFill>
            <a:ln w="12700">
              <a:solidFill>
                <a:srgbClr val="000000"/>
              </a:solidFill>
              <a:prstDash val="solid"/>
            </a:ln>
          </c:spPr>
          <c:cat>
            <c:strRef>
              <c:f>Synthèse!$D$111:$D$137</c:f>
              <c:strCache>
                <c:ptCount val="27"/>
                <c:pt idx="0">
                  <c:v>Demande touristique</c:v>
                </c:pt>
                <c:pt idx="1">
                  <c:v>Cohérence avec l'offre existante</c:v>
                </c:pt>
                <c:pt idx="2">
                  <c:v>Cohérence avec la stratégie</c:v>
                </c:pt>
                <c:pt idx="3">
                  <c:v>Viabilité économique et charge fiscale</c:v>
                </c:pt>
                <c:pt idx="4">
                  <c:v>Impact sur l'économie régionale</c:v>
                </c:pt>
                <c:pt idx="5">
                  <c:v>Influence économique de l'impact paysager</c:v>
                </c:pt>
                <c:pt idx="6">
                  <c:v>Adaptation à l'évolution de la demande</c:v>
                </c:pt>
                <c:pt idx="7">
                  <c:v>Adaptation au changement climatique</c:v>
                </c:pt>
                <c:pt idx="8">
                  <c:v>Qualité de l'accueil</c:v>
                </c:pt>
                <c:pt idx="9">
                  <c:v>Satisfaction des clients</c:v>
                </c:pt>
                <c:pt idx="10">
                  <c:v>Satisfaction du personnel</c:v>
                </c:pt>
                <c:pt idx="11">
                  <c:v>Profil des collaborateurs</c:v>
                </c:pt>
                <c:pt idx="12">
                  <c:v>Acceptabilité du projet (par les parties prenantes)</c:v>
                </c:pt>
                <c:pt idx="13">
                  <c:v>Culture et patrimoine</c:v>
                </c:pt>
                <c:pt idx="14">
                  <c:v>Compréhension mutuelle</c:v>
                </c:pt>
                <c:pt idx="15">
                  <c:v>Accessibilité et sécurité</c:v>
                </c:pt>
                <c:pt idx="16">
                  <c:v>Impact CO2 des transports</c:v>
                </c:pt>
                <c:pt idx="17">
                  <c:v>Emprise au sol</c:v>
                </c:pt>
                <c:pt idx="18">
                  <c:v>Constructions durables</c:v>
                </c:pt>
                <c:pt idx="19">
                  <c:v>Impact sur le milieu ambiant</c:v>
                </c:pt>
                <c:pt idx="20">
                  <c:v>Milieux naturels et biodiversité</c:v>
                </c:pt>
                <c:pt idx="21">
                  <c:v>Ressources renouvelables</c:v>
                </c:pt>
                <c:pt idx="22">
                  <c:v>Ressources locales</c:v>
                </c:pt>
                <c:pt idx="23">
                  <c:v>Gestion des déchets</c:v>
                </c:pt>
                <c:pt idx="24">
                  <c:v>Stratégie</c:v>
                </c:pt>
                <c:pt idx="25">
                  <c:v>Système de management</c:v>
                </c:pt>
                <c:pt idx="26">
                  <c:v>Utilisation de l'évaluation</c:v>
                </c:pt>
              </c:strCache>
            </c:strRef>
          </c:cat>
          <c:val>
            <c:numRef>
              <c:f>Synthèse!$K$111:$K$137</c:f>
              <c:numCache>
                <c:formatCode>0%</c:formatCode>
                <c:ptCount val="27"/>
                <c:pt idx="0">
                  <c:v>0</c:v>
                </c:pt>
                <c:pt idx="1">
                  <c:v>0</c:v>
                </c:pt>
                <c:pt idx="2">
                  <c:v>0</c:v>
                </c:pt>
                <c:pt idx="3">
                  <c:v>0</c:v>
                </c:pt>
                <c:pt idx="4">
                  <c:v>0</c:v>
                </c:pt>
                <c:pt idx="5">
                  <c:v>0</c:v>
                </c:pt>
                <c:pt idx="6">
                  <c:v>0</c:v>
                </c:pt>
                <c:pt idx="7">
                  <c:v>0</c:v>
                </c:pt>
                <c:pt idx="8">
                  <c:v>1</c:v>
                </c:pt>
                <c:pt idx="9">
                  <c:v>1</c:v>
                </c:pt>
                <c:pt idx="10">
                  <c:v>0</c:v>
                </c:pt>
                <c:pt idx="11">
                  <c:v>0.9</c:v>
                </c:pt>
                <c:pt idx="12">
                  <c:v>0</c:v>
                </c:pt>
                <c:pt idx="13">
                  <c:v>0</c:v>
                </c:pt>
                <c:pt idx="14">
                  <c:v>1</c:v>
                </c:pt>
                <c:pt idx="15">
                  <c:v>0</c:v>
                </c:pt>
                <c:pt idx="16">
                  <c:v>0</c:v>
                </c:pt>
                <c:pt idx="17">
                  <c:v>0</c:v>
                </c:pt>
                <c:pt idx="18">
                  <c:v>0</c:v>
                </c:pt>
                <c:pt idx="19">
                  <c:v>0</c:v>
                </c:pt>
                <c:pt idx="20">
                  <c:v>0</c:v>
                </c:pt>
                <c:pt idx="21">
                  <c:v>0</c:v>
                </c:pt>
                <c:pt idx="22">
                  <c:v>0</c:v>
                </c:pt>
                <c:pt idx="23">
                  <c:v>0</c:v>
                </c:pt>
                <c:pt idx="24">
                  <c:v>0</c:v>
                </c:pt>
                <c:pt idx="25">
                  <c:v>0</c:v>
                </c:pt>
                <c:pt idx="26">
                  <c:v>0.9</c:v>
                </c:pt>
              </c:numCache>
            </c:numRef>
          </c:val>
        </c:ser>
        <c:gapWidth val="15"/>
        <c:overlap val="95"/>
        <c:axId val="63863424"/>
        <c:axId val="63873408"/>
      </c:barChart>
      <c:catAx>
        <c:axId val="63863424"/>
        <c:scaling>
          <c:orientation val="minMax"/>
        </c:scaling>
        <c:axPos val="b"/>
        <c:numFmt formatCode="General" sourceLinked="1"/>
        <c:tickLblPos val="nextTo"/>
        <c:crossAx val="63873408"/>
        <c:crosses val="autoZero"/>
        <c:auto val="1"/>
        <c:lblAlgn val="ctr"/>
        <c:lblOffset val="100"/>
      </c:catAx>
      <c:valAx>
        <c:axId val="63873408"/>
        <c:scaling>
          <c:orientation val="minMax"/>
          <c:max val="1"/>
        </c:scaling>
        <c:axPos val="l"/>
        <c:majorGridlines/>
        <c:numFmt formatCode="0%" sourceLinked="1"/>
        <c:tickLblPos val="nextTo"/>
        <c:crossAx val="63863424"/>
        <c:crosses val="autoZero"/>
        <c:crossBetween val="between"/>
        <c:majorUnit val="0.2"/>
        <c:minorUnit val="0.1"/>
      </c:valAx>
    </c:plotArea>
    <c:plotVisOnly val="1"/>
    <c:dispBlanksAs val="gap"/>
  </c:chart>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200" b="1" i="0" u="none" strike="noStrike" baseline="0">
                <a:solidFill>
                  <a:srgbClr val="000000"/>
                </a:solidFill>
                <a:latin typeface="Arial"/>
                <a:ea typeface="Arial"/>
                <a:cs typeface="Arial"/>
              </a:defRPr>
            </a:pPr>
            <a:r>
              <a:rPr lang="en-US"/>
              <a:t>Synthèse de l'évaluation</a:t>
            </a:r>
          </a:p>
        </c:rich>
      </c:tx>
      <c:layout>
        <c:manualLayout>
          <c:xMode val="edge"/>
          <c:yMode val="edge"/>
          <c:x val="0.32869904745052936"/>
          <c:y val="2.7338129496402876E-2"/>
        </c:manualLayout>
      </c:layout>
      <c:spPr>
        <a:noFill/>
        <a:ln w="25400">
          <a:noFill/>
        </a:ln>
      </c:spPr>
    </c:title>
    <c:plotArea>
      <c:layout>
        <c:manualLayout>
          <c:layoutTarget val="inner"/>
          <c:xMode val="edge"/>
          <c:yMode val="edge"/>
          <c:x val="0.27191011235955054"/>
          <c:y val="0.2633093525179856"/>
          <c:w val="0.45617977528089887"/>
          <c:h val="0.58417266187050365"/>
        </c:manualLayout>
      </c:layout>
      <c:radarChart>
        <c:radarStyle val="filled"/>
        <c:ser>
          <c:idx val="0"/>
          <c:order val="0"/>
          <c:spPr>
            <a:solidFill>
              <a:srgbClr val="9999FF"/>
            </a:solidFill>
            <a:ln w="12700">
              <a:solidFill>
                <a:srgbClr val="000000"/>
              </a:solidFill>
              <a:prstDash val="solid"/>
            </a:ln>
          </c:spPr>
          <c:cat>
            <c:strRef>
              <c:f>Synthèse!$D$140:$D$166</c:f>
              <c:strCache>
                <c:ptCount val="27"/>
                <c:pt idx="0">
                  <c:v>Demande touristique</c:v>
                </c:pt>
                <c:pt idx="1">
                  <c:v>Cohérence avec l'offre existante</c:v>
                </c:pt>
                <c:pt idx="2">
                  <c:v>Cohérence avec la stratégie</c:v>
                </c:pt>
                <c:pt idx="3">
                  <c:v>Viabilité économique et charge fiscale</c:v>
                </c:pt>
                <c:pt idx="4">
                  <c:v>Impact sur l'économie régionale</c:v>
                </c:pt>
                <c:pt idx="5">
                  <c:v>Influence économique de l'impact paysager</c:v>
                </c:pt>
                <c:pt idx="6">
                  <c:v>Adaptation à l'évolution de la demande</c:v>
                </c:pt>
                <c:pt idx="7">
                  <c:v>Adaptation au changement climatique</c:v>
                </c:pt>
                <c:pt idx="8">
                  <c:v>Qualité de l'accueil</c:v>
                </c:pt>
                <c:pt idx="9">
                  <c:v>Satisfaction des clients</c:v>
                </c:pt>
                <c:pt idx="10">
                  <c:v>Satisfaction du personnel</c:v>
                </c:pt>
                <c:pt idx="11">
                  <c:v>Profil des collaborateurs</c:v>
                </c:pt>
                <c:pt idx="12">
                  <c:v>Acceptabilité du projet (par les parties prenantes)</c:v>
                </c:pt>
                <c:pt idx="13">
                  <c:v>Culture et patrimoine</c:v>
                </c:pt>
                <c:pt idx="14">
                  <c:v>Compréhension mutuelle</c:v>
                </c:pt>
                <c:pt idx="15">
                  <c:v>Accessibilité et sécurité</c:v>
                </c:pt>
                <c:pt idx="16">
                  <c:v>Impact CO2 des transports</c:v>
                </c:pt>
                <c:pt idx="17">
                  <c:v>Emprise au sol</c:v>
                </c:pt>
                <c:pt idx="18">
                  <c:v>Constructions durables</c:v>
                </c:pt>
                <c:pt idx="19">
                  <c:v>Impact sur le milieu ambiant</c:v>
                </c:pt>
                <c:pt idx="20">
                  <c:v>Milieux naturels et biodiversité</c:v>
                </c:pt>
                <c:pt idx="21">
                  <c:v>Ressources renouvelables</c:v>
                </c:pt>
                <c:pt idx="22">
                  <c:v>Ressources locales</c:v>
                </c:pt>
                <c:pt idx="23">
                  <c:v>Gestion des déchets</c:v>
                </c:pt>
                <c:pt idx="24">
                  <c:v>Stratégie</c:v>
                </c:pt>
                <c:pt idx="25">
                  <c:v>Système de management</c:v>
                </c:pt>
                <c:pt idx="26">
                  <c:v>Utilisation de l'évaluation</c:v>
                </c:pt>
              </c:strCache>
            </c:strRef>
          </c:cat>
          <c:val>
            <c:numRef>
              <c:f>Synthèse!$E$140:$E$166</c:f>
              <c:numCache>
                <c:formatCode>0%</c:formatCode>
                <c:ptCount val="27"/>
                <c:pt idx="0">
                  <c:v>0.75</c:v>
                </c:pt>
                <c:pt idx="1">
                  <c:v>0.65</c:v>
                </c:pt>
                <c:pt idx="2">
                  <c:v>0.65</c:v>
                </c:pt>
                <c:pt idx="3">
                  <c:v>0.65</c:v>
                </c:pt>
                <c:pt idx="4">
                  <c:v>0.7</c:v>
                </c:pt>
                <c:pt idx="5">
                  <c:v>0.7</c:v>
                </c:pt>
                <c:pt idx="6">
                  <c:v>0.4</c:v>
                </c:pt>
                <c:pt idx="7">
                  <c:v>0.6</c:v>
                </c:pt>
                <c:pt idx="8">
                  <c:v>1</c:v>
                </c:pt>
                <c:pt idx="9">
                  <c:v>1</c:v>
                </c:pt>
                <c:pt idx="10">
                  <c:v>0.55000000000000004</c:v>
                </c:pt>
                <c:pt idx="11">
                  <c:v>0.9</c:v>
                </c:pt>
                <c:pt idx="12">
                  <c:v>0.6</c:v>
                </c:pt>
                <c:pt idx="13">
                  <c:v>0.75</c:v>
                </c:pt>
                <c:pt idx="14">
                  <c:v>1</c:v>
                </c:pt>
                <c:pt idx="15">
                  <c:v>0.55000000000000004</c:v>
                </c:pt>
                <c:pt idx="16">
                  <c:v>0.35</c:v>
                </c:pt>
                <c:pt idx="17">
                  <c:v>0.5</c:v>
                </c:pt>
                <c:pt idx="18">
                  <c:v>0.6</c:v>
                </c:pt>
                <c:pt idx="19">
                  <c:v>0.55000000000000004</c:v>
                </c:pt>
                <c:pt idx="20">
                  <c:v>0.55000000000000004</c:v>
                </c:pt>
                <c:pt idx="21">
                  <c:v>0.7</c:v>
                </c:pt>
                <c:pt idx="22">
                  <c:v>0.7</c:v>
                </c:pt>
                <c:pt idx="23">
                  <c:v>0.5</c:v>
                </c:pt>
                <c:pt idx="24">
                  <c:v>0.7</c:v>
                </c:pt>
                <c:pt idx="25">
                  <c:v>0.65</c:v>
                </c:pt>
                <c:pt idx="26">
                  <c:v>0.9</c:v>
                </c:pt>
              </c:numCache>
            </c:numRef>
          </c:val>
        </c:ser>
        <c:axId val="64626688"/>
        <c:axId val="64628224"/>
      </c:radarChart>
      <c:catAx>
        <c:axId val="64626688"/>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1000" b="0" i="0" u="none" strike="noStrike" baseline="0">
                <a:solidFill>
                  <a:srgbClr val="000000"/>
                </a:solidFill>
                <a:latin typeface="Arial"/>
                <a:ea typeface="Arial"/>
                <a:cs typeface="Arial"/>
              </a:defRPr>
            </a:pPr>
            <a:endParaRPr lang="en-US"/>
          </a:p>
        </c:txPr>
        <c:crossAx val="64628224"/>
        <c:crosses val="autoZero"/>
        <c:lblAlgn val="ctr"/>
        <c:lblOffset val="100"/>
      </c:catAx>
      <c:valAx>
        <c:axId val="64628224"/>
        <c:scaling>
          <c:orientation val="minMax"/>
        </c:scaling>
        <c:axPos val="l"/>
        <c:majorGridlines>
          <c:spPr>
            <a:ln w="3175">
              <a:solidFill>
                <a:srgbClr val="000000"/>
              </a:solidFill>
              <a:prstDash val="solid"/>
            </a:ln>
          </c:spPr>
        </c:majorGridlines>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4626688"/>
        <c:crosses val="autoZero"/>
        <c:crossBetween val="between"/>
        <c:majorUnit val="0.2"/>
        <c:minorUnit val="0.02"/>
      </c:valAx>
      <c:spPr>
        <a:noFill/>
        <a:ln w="25400">
          <a:noFill/>
        </a:ln>
      </c:spPr>
    </c:plotArea>
    <c:plotVisOnly val="1"/>
    <c:dispBlanksAs val="gap"/>
  </c:chart>
  <c:spPr>
    <a:solidFill>
      <a:srgbClr val="FFFFFF"/>
    </a:soli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5</xdr:row>
      <xdr:rowOff>219075</xdr:rowOff>
    </xdr:from>
    <xdr:to>
      <xdr:col>7</xdr:col>
      <xdr:colOff>95250</xdr:colOff>
      <xdr:row>34</xdr:row>
      <xdr:rowOff>19050</xdr:rowOff>
    </xdr:to>
    <xdr:graphicFrame macro="">
      <xdr:nvGraphicFramePr>
        <xdr:cNvPr id="1094"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43</xdr:row>
      <xdr:rowOff>209550</xdr:rowOff>
    </xdr:from>
    <xdr:to>
      <xdr:col>7</xdr:col>
      <xdr:colOff>76200</xdr:colOff>
      <xdr:row>69</xdr:row>
      <xdr:rowOff>142875</xdr:rowOff>
    </xdr:to>
    <xdr:graphicFrame macro="">
      <xdr:nvGraphicFramePr>
        <xdr:cNvPr id="1095"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E23"/>
  <sheetViews>
    <sheetView showGridLines="0" tabSelected="1" workbookViewId="0"/>
  </sheetViews>
  <sheetFormatPr baseColWidth="10" defaultRowHeight="15"/>
  <cols>
    <col min="1" max="1" width="137.85546875" customWidth="1"/>
  </cols>
  <sheetData>
    <row r="1" spans="1:5" s="2" customFormat="1" ht="37.5" customHeight="1" thickBot="1">
      <c r="A1" s="97" t="s">
        <v>214</v>
      </c>
    </row>
    <row r="2" spans="1:5" s="2" customFormat="1" ht="2.25" customHeight="1">
      <c r="A2" s="9"/>
    </row>
    <row r="3" spans="1:5" s="2" customFormat="1" ht="20.25" customHeight="1">
      <c r="A3" s="94" t="s">
        <v>85</v>
      </c>
    </row>
    <row r="4" spans="1:5" s="2" customFormat="1" ht="5.25" customHeight="1">
      <c r="A4" s="9"/>
    </row>
    <row r="5" spans="1:5" s="2" customFormat="1" ht="18.75">
      <c r="A5" s="117" t="s">
        <v>67</v>
      </c>
      <c r="B5" s="118"/>
      <c r="C5" s="118"/>
    </row>
    <row r="6" spans="1:5" s="2" customFormat="1" ht="55.5" customHeight="1">
      <c r="A6" s="96" t="s">
        <v>152</v>
      </c>
    </row>
    <row r="7" spans="1:5" s="2" customFormat="1" ht="60.75" customHeight="1">
      <c r="A7" s="96" t="s">
        <v>126</v>
      </c>
    </row>
    <row r="8" spans="1:5" s="2" customFormat="1" ht="18.75">
      <c r="A8" s="117" t="s">
        <v>68</v>
      </c>
    </row>
    <row r="9" spans="1:5" s="25" customFormat="1" ht="47.25">
      <c r="A9" s="96" t="s">
        <v>153</v>
      </c>
      <c r="B9" s="96"/>
      <c r="C9" s="96"/>
      <c r="D9" s="96"/>
      <c r="E9" s="96"/>
    </row>
    <row r="10" spans="1:5" s="25" customFormat="1" ht="81" customHeight="1">
      <c r="A10" s="96" t="s">
        <v>143</v>
      </c>
      <c r="B10" s="96"/>
      <c r="C10" s="96"/>
      <c r="D10" s="96"/>
      <c r="E10" s="96"/>
    </row>
    <row r="11" spans="1:5" s="25" customFormat="1" ht="68.25" customHeight="1">
      <c r="A11" s="96" t="s">
        <v>218</v>
      </c>
      <c r="B11" s="96"/>
      <c r="C11" s="96"/>
      <c r="D11" s="96"/>
      <c r="E11" s="96"/>
    </row>
    <row r="12" spans="1:5" s="25" customFormat="1" ht="18.75">
      <c r="A12" s="117" t="s">
        <v>70</v>
      </c>
      <c r="B12" s="96"/>
      <c r="C12" s="96"/>
      <c r="D12" s="96"/>
      <c r="E12" s="96"/>
    </row>
    <row r="13" spans="1:5" s="25" customFormat="1" ht="47.25">
      <c r="A13" s="96" t="s">
        <v>219</v>
      </c>
      <c r="B13" s="96"/>
      <c r="C13" s="96"/>
      <c r="D13" s="96"/>
      <c r="E13" s="96"/>
    </row>
    <row r="14" spans="1:5" s="25" customFormat="1" ht="20.25" customHeight="1">
      <c r="A14" s="117" t="s">
        <v>69</v>
      </c>
    </row>
    <row r="15" spans="1:5" s="25" customFormat="1" ht="15.75">
      <c r="A15" s="121" t="s">
        <v>42</v>
      </c>
    </row>
    <row r="16" spans="1:5" s="25" customFormat="1" ht="15.75">
      <c r="A16" s="121" t="s">
        <v>40</v>
      </c>
    </row>
    <row r="17" spans="1:1" s="25" customFormat="1" ht="15.75">
      <c r="A17" s="121" t="s">
        <v>41</v>
      </c>
    </row>
    <row r="18" spans="1:1" s="25" customFormat="1" ht="15.75">
      <c r="A18" s="121" t="s">
        <v>144</v>
      </c>
    </row>
    <row r="19" spans="1:1" s="25" customFormat="1" ht="15.75">
      <c r="A19" s="121" t="s">
        <v>216</v>
      </c>
    </row>
    <row r="20" spans="1:1" s="21" customFormat="1" ht="15.75">
      <c r="A20" s="87"/>
    </row>
    <row r="21" spans="1:1" s="95" customFormat="1"/>
    <row r="23" spans="1:1" ht="27" customHeight="1"/>
  </sheetData>
  <phoneticPr fontId="5" type="noConversion"/>
  <pageMargins left="0.59055118110236227" right="0.31496062992125984" top="0.35433070866141736" bottom="0.35433070866141736" header="0.31496062992125984" footer="0.15748031496062992"/>
  <pageSetup paperSize="9" scale="90" orientation="landscape" r:id="rId1"/>
  <headerFooter alignWithMargins="0">
    <oddFooter>&amp;L&amp;F/&amp;A&amp;R&amp;D/&amp;T</oddFooter>
  </headerFooter>
</worksheet>
</file>

<file path=xl/worksheets/sheet2.xml><?xml version="1.0" encoding="utf-8"?>
<worksheet xmlns="http://schemas.openxmlformats.org/spreadsheetml/2006/main" xmlns:r="http://schemas.openxmlformats.org/officeDocument/2006/relationships">
  <dimension ref="A1:C42"/>
  <sheetViews>
    <sheetView showGridLines="0" workbookViewId="0"/>
  </sheetViews>
  <sheetFormatPr baseColWidth="10" defaultRowHeight="15"/>
  <cols>
    <col min="1" max="1" width="3" customWidth="1"/>
    <col min="2" max="2" width="7" style="8" customWidth="1"/>
    <col min="3" max="3" width="101.140625" style="1" customWidth="1"/>
  </cols>
  <sheetData>
    <row r="1" spans="1:3" s="2" customFormat="1" ht="37.5" customHeight="1" thickBot="1">
      <c r="A1" s="99" t="s">
        <v>214</v>
      </c>
      <c r="B1" s="100"/>
      <c r="C1" s="101"/>
    </row>
    <row r="2" spans="1:3" s="2" customFormat="1" ht="11.25" customHeight="1">
      <c r="A2" s="9"/>
      <c r="B2" s="6"/>
      <c r="C2" s="3"/>
    </row>
    <row r="3" spans="1:3" s="2" customFormat="1" ht="23.25">
      <c r="A3" s="94" t="s">
        <v>86</v>
      </c>
      <c r="B3" s="29"/>
      <c r="C3" s="30"/>
    </row>
    <row r="4" spans="1:3" s="2" customFormat="1" ht="6" customHeight="1">
      <c r="A4" s="9"/>
      <c r="B4" s="6"/>
      <c r="C4"/>
    </row>
    <row r="5" spans="1:3" s="2" customFormat="1" ht="24" customHeight="1">
      <c r="A5" s="126" t="s">
        <v>78</v>
      </c>
      <c r="B5" s="125"/>
      <c r="C5" s="125"/>
    </row>
    <row r="6" spans="1:3" s="2" customFormat="1" ht="11.25" customHeight="1">
      <c r="A6" s="9"/>
      <c r="B6" s="6"/>
      <c r="C6"/>
    </row>
    <row r="7" spans="1:3" s="21" customFormat="1" ht="45" customHeight="1">
      <c r="A7" s="122" t="s">
        <v>0</v>
      </c>
      <c r="B7" s="122"/>
      <c r="C7" s="122"/>
    </row>
    <row r="8" spans="1:3" s="25" customFormat="1" ht="34.5" customHeight="1">
      <c r="A8" s="122" t="s">
        <v>25</v>
      </c>
      <c r="B8" s="122"/>
      <c r="C8" s="122"/>
    </row>
    <row r="9" spans="1:3" s="25" customFormat="1" ht="20.25" customHeight="1">
      <c r="A9" s="91"/>
      <c r="B9" s="91"/>
      <c r="C9" s="91"/>
    </row>
    <row r="10" spans="1:3" s="25" customFormat="1" ht="30" customHeight="1">
      <c r="A10" s="126" t="s">
        <v>79</v>
      </c>
      <c r="B10" s="125"/>
      <c r="C10" s="125"/>
    </row>
    <row r="11" spans="1:3" s="25" customFormat="1" ht="18.75">
      <c r="A11" s="92"/>
      <c r="B11" s="93"/>
      <c r="C11" s="93"/>
    </row>
    <row r="12" spans="1:3" s="25" customFormat="1" ht="21" customHeight="1">
      <c r="A12" s="21" t="s">
        <v>161</v>
      </c>
      <c r="B12" s="23"/>
      <c r="C12" s="24"/>
    </row>
    <row r="13" spans="1:3" s="25" customFormat="1" ht="18" customHeight="1">
      <c r="A13" s="21"/>
      <c r="B13" s="23"/>
      <c r="C13" s="24"/>
    </row>
    <row r="14" spans="1:3" s="25" customFormat="1" ht="28.5" customHeight="1">
      <c r="A14" s="126" t="s">
        <v>26</v>
      </c>
      <c r="B14" s="125"/>
      <c r="C14" s="125"/>
    </row>
    <row r="15" spans="1:3" s="25" customFormat="1" ht="19.5" customHeight="1">
      <c r="A15" s="98"/>
      <c r="B15" s="21"/>
      <c r="C15" s="21"/>
    </row>
    <row r="16" spans="1:3" s="25" customFormat="1" ht="26.25" customHeight="1">
      <c r="A16" s="21" t="s">
        <v>80</v>
      </c>
      <c r="B16" s="23"/>
      <c r="C16" s="24"/>
    </row>
    <row r="17" spans="1:3" s="25" customFormat="1" ht="29.25" customHeight="1">
      <c r="A17" s="122" t="s">
        <v>54</v>
      </c>
      <c r="B17" s="122"/>
      <c r="C17" s="122"/>
    </row>
    <row r="18" spans="1:3" s="25" customFormat="1" ht="29.25" customHeight="1">
      <c r="A18" s="122" t="s">
        <v>55</v>
      </c>
      <c r="B18" s="122"/>
      <c r="C18" s="122"/>
    </row>
    <row r="19" spans="1:3" s="25" customFormat="1" ht="22.5" customHeight="1">
      <c r="B19" s="23"/>
      <c r="C19" s="24"/>
    </row>
    <row r="20" spans="1:3" s="25" customFormat="1" ht="31.5" customHeight="1">
      <c r="A20" s="122" t="s">
        <v>36</v>
      </c>
      <c r="B20" s="122"/>
      <c r="C20" s="122"/>
    </row>
    <row r="21" spans="1:3" s="25" customFormat="1" ht="38.25" customHeight="1">
      <c r="A21" s="122" t="s">
        <v>43</v>
      </c>
      <c r="B21" s="122"/>
      <c r="C21" s="122"/>
    </row>
    <row r="22" spans="1:3" s="25" customFormat="1" ht="15.75">
      <c r="B22" s="26"/>
      <c r="C22" s="22"/>
    </row>
    <row r="23" spans="1:3" s="25" customFormat="1" ht="34.5" customHeight="1">
      <c r="B23" s="81" t="s">
        <v>181</v>
      </c>
      <c r="C23" s="84" t="s">
        <v>154</v>
      </c>
    </row>
    <row r="24" spans="1:3" s="25" customFormat="1" ht="35.25" customHeight="1">
      <c r="B24" s="83">
        <v>0.6</v>
      </c>
      <c r="C24" s="84" t="s">
        <v>204</v>
      </c>
    </row>
    <row r="25" spans="1:3" s="25" customFormat="1" ht="24" customHeight="1">
      <c r="B25" s="83">
        <v>1</v>
      </c>
      <c r="C25" s="82" t="s">
        <v>56</v>
      </c>
    </row>
    <row r="26" spans="1:3" s="25" customFormat="1" ht="45.75" customHeight="1">
      <c r="A26" s="123" t="s">
        <v>24</v>
      </c>
      <c r="B26" s="123"/>
      <c r="C26" s="123"/>
    </row>
    <row r="27" spans="1:3" s="21" customFormat="1" ht="27.75" customHeight="1">
      <c r="A27" s="90" t="s">
        <v>44</v>
      </c>
      <c r="B27" s="31"/>
      <c r="C27" s="23"/>
    </row>
    <row r="28" spans="1:3" s="21" customFormat="1" ht="27.75" customHeight="1">
      <c r="A28" s="85" t="s">
        <v>186</v>
      </c>
      <c r="B28" s="32"/>
      <c r="C28" s="33"/>
    </row>
    <row r="29" spans="1:3" s="21" customFormat="1" ht="27.75" customHeight="1">
      <c r="A29" s="124" t="s">
        <v>87</v>
      </c>
      <c r="B29" s="125"/>
      <c r="C29" s="125"/>
    </row>
    <row r="30" spans="1:3" s="21" customFormat="1" ht="27.75" customHeight="1">
      <c r="A30" s="127" t="s">
        <v>155</v>
      </c>
      <c r="B30" s="125"/>
      <c r="C30" s="125"/>
    </row>
    <row r="31" spans="1:3" s="21" customFormat="1" ht="19.5" customHeight="1">
      <c r="A31" s="86"/>
      <c r="B31" s="87"/>
      <c r="C31" s="87"/>
    </row>
    <row r="32" spans="1:3" s="21" customFormat="1" ht="36" customHeight="1">
      <c r="A32" s="122" t="s">
        <v>53</v>
      </c>
      <c r="B32" s="122"/>
      <c r="C32" s="122"/>
    </row>
    <row r="33" spans="1:3" s="21" customFormat="1" ht="34.5" customHeight="1">
      <c r="A33" s="122" t="s">
        <v>1</v>
      </c>
      <c r="B33" s="122"/>
      <c r="C33" s="122"/>
    </row>
    <row r="34" spans="1:3" s="21" customFormat="1" ht="19.5" customHeight="1">
      <c r="A34" s="86"/>
      <c r="B34" s="87"/>
      <c r="C34" s="87"/>
    </row>
    <row r="35" spans="1:3" s="21" customFormat="1" ht="18.75" customHeight="1">
      <c r="A35" s="126" t="s">
        <v>82</v>
      </c>
      <c r="B35" s="125"/>
      <c r="C35" s="125"/>
    </row>
    <row r="36" spans="1:3" s="21" customFormat="1" ht="18.75" customHeight="1">
      <c r="B36" s="27"/>
      <c r="C36" s="22"/>
    </row>
    <row r="37" spans="1:3" s="11" customFormat="1" ht="15.75">
      <c r="A37" s="21" t="s">
        <v>83</v>
      </c>
      <c r="B37" s="27"/>
      <c r="C37" s="22"/>
    </row>
    <row r="38" spans="1:3" ht="21.75" customHeight="1">
      <c r="A38" s="120"/>
      <c r="B38" s="120"/>
      <c r="C38" s="120"/>
    </row>
    <row r="39" spans="1:3" s="21" customFormat="1" ht="25.5" customHeight="1">
      <c r="A39" s="126" t="s">
        <v>81</v>
      </c>
      <c r="B39" s="125"/>
      <c r="C39" s="125"/>
    </row>
    <row r="40" spans="1:3" s="21" customFormat="1" ht="15" customHeight="1">
      <c r="A40" s="92"/>
      <c r="B40"/>
      <c r="C40"/>
    </row>
    <row r="41" spans="1:3" s="21" customFormat="1" ht="18.75" customHeight="1">
      <c r="A41" s="21" t="s">
        <v>84</v>
      </c>
      <c r="B41" s="27"/>
      <c r="C41" s="22"/>
    </row>
    <row r="42" spans="1:3" s="21" customFormat="1" ht="29.25" customHeight="1">
      <c r="A42" s="123" t="s">
        <v>23</v>
      </c>
      <c r="B42" s="123"/>
      <c r="C42" s="123"/>
    </row>
  </sheetData>
  <mergeCells count="17">
    <mergeCell ref="A7:C7"/>
    <mergeCell ref="A8:C8"/>
    <mergeCell ref="A39:C39"/>
    <mergeCell ref="A5:C5"/>
    <mergeCell ref="A14:C14"/>
    <mergeCell ref="A35:C35"/>
    <mergeCell ref="A30:C30"/>
    <mergeCell ref="A17:C17"/>
    <mergeCell ref="A21:C21"/>
    <mergeCell ref="A10:C10"/>
    <mergeCell ref="A18:C18"/>
    <mergeCell ref="A42:C42"/>
    <mergeCell ref="A29:C29"/>
    <mergeCell ref="A32:C32"/>
    <mergeCell ref="A33:C33"/>
    <mergeCell ref="A26:C26"/>
    <mergeCell ref="A20:C20"/>
  </mergeCells>
  <phoneticPr fontId="5" type="noConversion"/>
  <pageMargins left="0.59055118110236227" right="0.31496062992125984" top="0.35433070866141736" bottom="0.35433070866141736" header="0.31496062992125984" footer="0.16"/>
  <pageSetup paperSize="9" scale="74" orientation="portrait" r:id="rId1"/>
  <headerFooter alignWithMargins="0">
    <oddFooter>&amp;L&amp;F/&amp;A&amp;R&amp;D/&amp;T</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F27"/>
  <sheetViews>
    <sheetView showGridLines="0" workbookViewId="0"/>
  </sheetViews>
  <sheetFormatPr baseColWidth="10" defaultRowHeight="15"/>
  <cols>
    <col min="1" max="1" width="31.42578125" customWidth="1"/>
    <col min="2" max="2" width="82.7109375" style="1" customWidth="1"/>
    <col min="3" max="3" width="11.42578125" bestFit="1" customWidth="1"/>
    <col min="4" max="4" width="11.28515625" bestFit="1" customWidth="1"/>
  </cols>
  <sheetData>
    <row r="1" spans="1:4" ht="15.75" thickBot="1">
      <c r="A1" s="80" t="s">
        <v>192</v>
      </c>
    </row>
    <row r="2" spans="1:4" s="2" customFormat="1" ht="37.5" customHeight="1" thickBot="1">
      <c r="A2" s="128" t="str">
        <f>+Instructions!A1</f>
        <v>Évaluation de projets touristiques en termes d'impact économique, social et environnemental</v>
      </c>
      <c r="B2" s="129"/>
    </row>
    <row r="3" spans="1:4" s="2" customFormat="1">
      <c r="B3" s="3"/>
    </row>
    <row r="4" spans="1:4" s="2" customFormat="1" ht="29.25" customHeight="1">
      <c r="A4" s="12" t="s">
        <v>187</v>
      </c>
      <c r="B4" s="13" t="s">
        <v>202</v>
      </c>
      <c r="C4" s="10"/>
      <c r="D4" s="10"/>
    </row>
    <row r="5" spans="1:4" s="2" customFormat="1" ht="15.75">
      <c r="A5" s="12"/>
      <c r="B5" s="14"/>
      <c r="C5" s="10"/>
      <c r="D5" s="10"/>
    </row>
    <row r="6" spans="1:4" s="2" customFormat="1" ht="29.25" customHeight="1">
      <c r="A6" s="12" t="s">
        <v>39</v>
      </c>
      <c r="B6" s="13" t="s">
        <v>37</v>
      </c>
      <c r="C6" s="10"/>
      <c r="D6" s="10"/>
    </row>
    <row r="7" spans="1:4" s="2" customFormat="1" ht="15.75">
      <c r="A7" s="12"/>
      <c r="B7" s="14"/>
      <c r="C7" s="10"/>
      <c r="D7" s="10"/>
    </row>
    <row r="8" spans="1:4" s="2" customFormat="1" ht="254.25" customHeight="1">
      <c r="A8" s="12" t="s">
        <v>189</v>
      </c>
      <c r="B8" s="13" t="s">
        <v>191</v>
      </c>
      <c r="C8" s="3"/>
    </row>
    <row r="9" spans="1:4" s="2" customFormat="1">
      <c r="A9" s="12"/>
      <c r="B9" s="14"/>
      <c r="C9" s="3"/>
    </row>
    <row r="10" spans="1:4" s="2" customFormat="1" ht="30">
      <c r="A10" s="12" t="s">
        <v>88</v>
      </c>
      <c r="B10" s="13" t="s">
        <v>193</v>
      </c>
      <c r="C10" s="3"/>
    </row>
    <row r="11" spans="1:4" s="2" customFormat="1">
      <c r="A11" s="12"/>
      <c r="B11" s="14"/>
      <c r="C11" s="3"/>
    </row>
    <row r="12" spans="1:4" s="2" customFormat="1">
      <c r="A12" s="12" t="s">
        <v>142</v>
      </c>
      <c r="B12" s="13" t="s">
        <v>193</v>
      </c>
      <c r="C12" s="3"/>
    </row>
    <row r="13" spans="1:4" s="2" customFormat="1">
      <c r="A13" s="12"/>
      <c r="B13" s="14"/>
      <c r="C13" s="3"/>
    </row>
    <row r="14" spans="1:4" s="2" customFormat="1">
      <c r="A14" s="12" t="s">
        <v>188</v>
      </c>
      <c r="B14" s="13" t="s">
        <v>89</v>
      </c>
      <c r="C14" s="3"/>
    </row>
    <row r="15" spans="1:4" s="2" customFormat="1">
      <c r="A15" s="12"/>
      <c r="B15" s="14"/>
      <c r="C15" s="3"/>
    </row>
    <row r="16" spans="1:4" s="2" customFormat="1" ht="48.75" customHeight="1">
      <c r="A16" s="12" t="s">
        <v>190</v>
      </c>
      <c r="B16" s="13" t="s">
        <v>208</v>
      </c>
      <c r="C16" s="3"/>
    </row>
    <row r="17" spans="1:6" s="2" customFormat="1" ht="18.75">
      <c r="A17" s="12"/>
      <c r="B17" s="15"/>
      <c r="C17" s="3"/>
    </row>
    <row r="18" spans="1:6" s="2" customFormat="1" ht="15.75">
      <c r="A18" s="12" t="s">
        <v>194</v>
      </c>
      <c r="B18" s="13" t="s">
        <v>207</v>
      </c>
      <c r="C18" s="10"/>
      <c r="D18" s="10"/>
    </row>
    <row r="19" spans="1:6" s="2" customFormat="1">
      <c r="B19" s="3"/>
    </row>
    <row r="20" spans="1:6" s="2" customFormat="1" ht="45.75" customHeight="1">
      <c r="A20" s="12" t="s">
        <v>205</v>
      </c>
      <c r="B20" s="13" t="s">
        <v>206</v>
      </c>
      <c r="C20" s="10"/>
      <c r="D20" s="10"/>
    </row>
    <row r="21" spans="1:6" s="2" customFormat="1">
      <c r="B21" s="3"/>
    </row>
    <row r="22" spans="1:6" s="2" customFormat="1">
      <c r="B22" s="3"/>
    </row>
    <row r="23" spans="1:6" s="4" customFormat="1" ht="18.75">
      <c r="A23" s="12" t="s">
        <v>195</v>
      </c>
      <c r="B23" s="13" t="s">
        <v>2</v>
      </c>
      <c r="E23" s="5"/>
      <c r="F23" s="5"/>
    </row>
    <row r="25" spans="1:6" s="2" customFormat="1" ht="112.5" customHeight="1">
      <c r="A25" s="12" t="s">
        <v>38</v>
      </c>
      <c r="B25" s="13" t="s">
        <v>27</v>
      </c>
      <c r="C25" s="10"/>
      <c r="D25" s="10"/>
    </row>
    <row r="27" spans="1:6" s="2" customFormat="1" ht="112.5" customHeight="1">
      <c r="A27" s="12" t="s">
        <v>121</v>
      </c>
      <c r="B27" s="13" t="s">
        <v>209</v>
      </c>
      <c r="C27" s="10"/>
      <c r="D27" s="10"/>
    </row>
  </sheetData>
  <mergeCells count="1">
    <mergeCell ref="A2:B2"/>
  </mergeCells>
  <phoneticPr fontId="5" type="noConversion"/>
  <pageMargins left="0.47244094488188981" right="0.31" top="0.47" bottom="0.74803149606299213" header="0.31496062992125984" footer="0.31496062992125984"/>
  <pageSetup paperSize="9" scale="74" orientation="portrait" r:id="rId1"/>
  <headerFooter alignWithMargins="0">
    <oddFooter>&amp;L/&amp;F/&amp;A&amp;R&amp;D/&amp;T</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254"/>
  <sheetViews>
    <sheetView showGridLines="0" workbookViewId="0">
      <selection activeCell="C191" sqref="C191"/>
    </sheetView>
  </sheetViews>
  <sheetFormatPr baseColWidth="10" defaultRowHeight="15"/>
  <cols>
    <col min="1" max="1" width="3" customWidth="1"/>
    <col min="2" max="2" width="10.42578125" style="8" customWidth="1"/>
    <col min="3" max="3" width="98.5703125" style="1" customWidth="1"/>
    <col min="4" max="4" width="11.42578125" bestFit="1" customWidth="1"/>
    <col min="5" max="5" width="11.28515625" bestFit="1" customWidth="1"/>
  </cols>
  <sheetData>
    <row r="1" spans="1:7" ht="15.75" thickBot="1">
      <c r="A1" s="80" t="s">
        <v>120</v>
      </c>
    </row>
    <row r="2" spans="1:7" s="2" customFormat="1" ht="37.5" customHeight="1" thickBot="1">
      <c r="A2" s="130" t="str">
        <f>+Instructions!A1</f>
        <v>Évaluation de projets touristiques en termes d'impact économique, social et environnemental</v>
      </c>
      <c r="B2" s="131"/>
      <c r="C2" s="131"/>
      <c r="D2" s="131"/>
      <c r="E2" s="132"/>
    </row>
    <row r="3" spans="1:7" s="2" customFormat="1" ht="15.75" thickBot="1">
      <c r="B3" s="6"/>
      <c r="C3" s="3"/>
    </row>
    <row r="4" spans="1:7" s="2" customFormat="1" ht="29.25" customHeight="1" thickTop="1">
      <c r="A4" s="135" t="str">
        <f>+'Données de base à saisir'!B4</f>
        <v>Titre : Projet TEST</v>
      </c>
      <c r="B4" s="135"/>
      <c r="C4" s="135"/>
      <c r="D4" s="104" t="s">
        <v>173</v>
      </c>
      <c r="E4" s="102" t="s">
        <v>184</v>
      </c>
    </row>
    <row r="5" spans="1:7" s="2" customFormat="1" ht="16.5" thickBot="1">
      <c r="A5" s="136" t="str">
        <f>+'Données de base à saisir'!B23</f>
        <v>Évalué le xx.xx.20xx</v>
      </c>
      <c r="B5" s="136"/>
      <c r="C5" s="136"/>
      <c r="D5" s="105" t="s">
        <v>174</v>
      </c>
      <c r="E5" s="103" t="s">
        <v>174</v>
      </c>
    </row>
    <row r="6" spans="1:7" s="2" customFormat="1" ht="27.75" customHeight="1" thickTop="1">
      <c r="B6" s="7"/>
      <c r="C6" s="8"/>
      <c r="D6" s="10"/>
      <c r="E6" s="10"/>
    </row>
    <row r="7" spans="1:7" s="4" customFormat="1" ht="27" customHeight="1">
      <c r="A7" s="60" t="s">
        <v>102</v>
      </c>
      <c r="B7" s="61"/>
      <c r="C7" s="62"/>
      <c r="D7" s="63"/>
      <c r="E7" s="64"/>
      <c r="F7" s="5"/>
      <c r="G7" s="5"/>
    </row>
    <row r="8" spans="1:7" s="2" customFormat="1" ht="19.5" customHeight="1" thickBot="1">
      <c r="A8" s="36">
        <v>1</v>
      </c>
      <c r="B8" s="37"/>
      <c r="C8" s="44" t="s">
        <v>164</v>
      </c>
      <c r="D8" s="45"/>
      <c r="E8" s="46"/>
    </row>
    <row r="9" spans="1:7" s="2" customFormat="1" ht="46.5" thickTop="1" thickBot="1">
      <c r="A9" s="38">
        <v>1</v>
      </c>
      <c r="B9" s="39"/>
      <c r="C9" s="47" t="s">
        <v>117</v>
      </c>
      <c r="D9" s="20">
        <v>1</v>
      </c>
      <c r="E9" s="48">
        <v>0.75</v>
      </c>
    </row>
    <row r="10" spans="1:7" ht="30.75" thickTop="1">
      <c r="A10" s="19"/>
      <c r="B10" s="40">
        <v>0</v>
      </c>
      <c r="C10" s="49" t="s">
        <v>185</v>
      </c>
      <c r="D10" s="50"/>
      <c r="E10" s="51"/>
    </row>
    <row r="11" spans="1:7" ht="45">
      <c r="A11" s="41"/>
      <c r="B11" s="17">
        <v>0.6</v>
      </c>
      <c r="C11" s="18" t="s">
        <v>118</v>
      </c>
      <c r="D11" s="50"/>
      <c r="E11" s="51"/>
    </row>
    <row r="12" spans="1:7" ht="60">
      <c r="A12" s="19"/>
      <c r="B12" s="40">
        <v>1</v>
      </c>
      <c r="C12" s="49" t="s">
        <v>127</v>
      </c>
      <c r="D12" s="50"/>
      <c r="E12" s="51"/>
    </row>
    <row r="13" spans="1:7">
      <c r="A13" s="19"/>
      <c r="B13" s="40"/>
      <c r="C13" s="49"/>
      <c r="D13" s="50"/>
      <c r="E13" s="51"/>
    </row>
    <row r="14" spans="1:7">
      <c r="A14" s="88" t="s">
        <v>211</v>
      </c>
      <c r="B14" s="40"/>
      <c r="C14" s="89"/>
      <c r="D14" s="50"/>
      <c r="E14" s="51"/>
    </row>
    <row r="15" spans="1:7">
      <c r="A15" s="88" t="s">
        <v>212</v>
      </c>
      <c r="B15" s="40"/>
      <c r="C15" s="89"/>
      <c r="D15" s="50"/>
      <c r="E15" s="51"/>
    </row>
    <row r="16" spans="1:7">
      <c r="A16" s="42"/>
      <c r="B16" s="43"/>
      <c r="C16" s="52"/>
      <c r="D16" s="53"/>
      <c r="E16" s="54"/>
    </row>
    <row r="17" spans="1:5" s="2" customFormat="1" ht="15.75" thickBot="1">
      <c r="A17" s="36">
        <v>2</v>
      </c>
      <c r="B17" s="37"/>
      <c r="C17" s="44" t="s">
        <v>90</v>
      </c>
      <c r="D17" s="45"/>
      <c r="E17" s="46"/>
    </row>
    <row r="18" spans="1:5" s="2" customFormat="1" ht="17.25" thickTop="1" thickBot="1">
      <c r="A18" s="38">
        <v>2</v>
      </c>
      <c r="B18" s="39"/>
      <c r="C18" s="47" t="s">
        <v>91</v>
      </c>
      <c r="D18" s="20">
        <v>1</v>
      </c>
      <c r="E18" s="48">
        <v>0.65</v>
      </c>
    </row>
    <row r="19" spans="1:5" ht="15.75" thickTop="1">
      <c r="A19" s="19"/>
      <c r="B19" s="40">
        <v>0</v>
      </c>
      <c r="C19" s="49" t="s">
        <v>71</v>
      </c>
      <c r="D19" s="50"/>
      <c r="E19" s="51"/>
    </row>
    <row r="20" spans="1:5" ht="30">
      <c r="A20" s="41"/>
      <c r="B20" s="17">
        <v>0.6</v>
      </c>
      <c r="C20" s="18" t="s">
        <v>72</v>
      </c>
      <c r="D20" s="50"/>
      <c r="E20" s="51"/>
    </row>
    <row r="21" spans="1:5" ht="30">
      <c r="A21" s="19"/>
      <c r="B21" s="40">
        <v>1</v>
      </c>
      <c r="C21" s="49" t="s">
        <v>3</v>
      </c>
      <c r="D21" s="50"/>
      <c r="E21" s="51"/>
    </row>
    <row r="22" spans="1:5">
      <c r="A22" s="19"/>
      <c r="B22" s="40"/>
      <c r="C22" s="49"/>
      <c r="D22" s="50"/>
      <c r="E22" s="51"/>
    </row>
    <row r="23" spans="1:5">
      <c r="A23" s="88" t="s">
        <v>211</v>
      </c>
      <c r="B23" s="40"/>
      <c r="C23" s="89"/>
      <c r="D23" s="50"/>
      <c r="E23" s="51"/>
    </row>
    <row r="24" spans="1:5">
      <c r="A24" s="88" t="s">
        <v>212</v>
      </c>
      <c r="B24" s="40"/>
      <c r="C24" s="89"/>
      <c r="D24" s="50"/>
      <c r="E24" s="51"/>
    </row>
    <row r="25" spans="1:5">
      <c r="A25" s="42"/>
      <c r="B25" s="43"/>
      <c r="C25" s="52"/>
      <c r="D25" s="53"/>
      <c r="E25" s="54"/>
    </row>
    <row r="26" spans="1:5" s="2" customFormat="1" ht="15.75" thickBot="1">
      <c r="A26" s="36">
        <v>3</v>
      </c>
      <c r="B26" s="37"/>
      <c r="C26" s="44" t="s">
        <v>92</v>
      </c>
      <c r="D26" s="45"/>
      <c r="E26" s="46"/>
    </row>
    <row r="27" spans="1:5" s="2" customFormat="1" ht="31.5" thickTop="1" thickBot="1">
      <c r="A27" s="38">
        <v>3</v>
      </c>
      <c r="B27" s="39"/>
      <c r="C27" s="47" t="s">
        <v>58</v>
      </c>
      <c r="D27" s="20">
        <v>1</v>
      </c>
      <c r="E27" s="48">
        <v>0.65</v>
      </c>
    </row>
    <row r="28" spans="1:5" ht="30.75" thickTop="1">
      <c r="A28" s="19"/>
      <c r="B28" s="40">
        <v>0</v>
      </c>
      <c r="C28" s="49" t="s">
        <v>59</v>
      </c>
      <c r="D28" s="50"/>
      <c r="E28" s="51"/>
    </row>
    <row r="29" spans="1:5" ht="30">
      <c r="A29" s="41"/>
      <c r="B29" s="17">
        <v>0.6</v>
      </c>
      <c r="C29" s="18" t="s">
        <v>60</v>
      </c>
      <c r="D29" s="50"/>
      <c r="E29" s="51"/>
    </row>
    <row r="30" spans="1:5" ht="45">
      <c r="A30" s="19"/>
      <c r="B30" s="40">
        <v>1</v>
      </c>
      <c r="C30" s="49" t="s">
        <v>128</v>
      </c>
      <c r="D30" s="50"/>
      <c r="E30" s="51"/>
    </row>
    <row r="31" spans="1:5">
      <c r="A31" s="19"/>
      <c r="B31" s="40"/>
      <c r="C31" s="49"/>
      <c r="D31" s="50"/>
      <c r="E31" s="51"/>
    </row>
    <row r="32" spans="1:5">
      <c r="A32" s="88" t="s">
        <v>211</v>
      </c>
      <c r="B32" s="40"/>
      <c r="C32" s="89"/>
      <c r="D32" s="50"/>
      <c r="E32" s="51"/>
    </row>
    <row r="33" spans="1:5">
      <c r="A33" s="88" t="s">
        <v>212</v>
      </c>
      <c r="B33" s="40"/>
      <c r="C33" s="89"/>
      <c r="D33" s="50"/>
      <c r="E33" s="51"/>
    </row>
    <row r="34" spans="1:5">
      <c r="A34" s="42"/>
      <c r="B34" s="43"/>
      <c r="C34" s="52"/>
      <c r="D34" s="53"/>
      <c r="E34" s="54"/>
    </row>
    <row r="35" spans="1:5" ht="15.75" thickBot="1">
      <c r="A35" s="36">
        <v>4</v>
      </c>
      <c r="B35" s="55"/>
      <c r="C35" s="44" t="s">
        <v>165</v>
      </c>
      <c r="D35" s="56"/>
      <c r="E35" s="57"/>
    </row>
    <row r="36" spans="1:5" ht="17.25" thickTop="1" thickBot="1">
      <c r="A36" s="38">
        <v>4</v>
      </c>
      <c r="B36" s="58"/>
      <c r="C36" s="47" t="s">
        <v>134</v>
      </c>
      <c r="D36" s="20">
        <v>1</v>
      </c>
      <c r="E36" s="48">
        <v>0.65</v>
      </c>
    </row>
    <row r="37" spans="1:5" ht="45.75" thickTop="1">
      <c r="A37" s="19"/>
      <c r="B37" s="40">
        <v>0</v>
      </c>
      <c r="C37" s="59" t="s">
        <v>135</v>
      </c>
      <c r="D37" s="50"/>
      <c r="E37" s="51"/>
    </row>
    <row r="38" spans="1:5" ht="45">
      <c r="A38" s="41"/>
      <c r="B38" s="17">
        <v>0.6</v>
      </c>
      <c r="C38" s="18" t="s">
        <v>133</v>
      </c>
      <c r="D38" s="50"/>
      <c r="E38" s="51"/>
    </row>
    <row r="39" spans="1:5" ht="45">
      <c r="A39" s="19"/>
      <c r="B39" s="40">
        <v>1</v>
      </c>
      <c r="C39" s="59" t="s">
        <v>145</v>
      </c>
      <c r="D39" s="50"/>
      <c r="E39" s="51"/>
    </row>
    <row r="40" spans="1:5">
      <c r="A40" s="19"/>
      <c r="B40" s="40"/>
      <c r="C40" s="49"/>
      <c r="D40" s="50"/>
      <c r="E40" s="51"/>
    </row>
    <row r="41" spans="1:5">
      <c r="A41" s="88" t="s">
        <v>211</v>
      </c>
      <c r="B41" s="40"/>
      <c r="C41" s="89"/>
      <c r="D41" s="50"/>
      <c r="E41" s="51"/>
    </row>
    <row r="42" spans="1:5">
      <c r="A42" s="88" t="s">
        <v>212</v>
      </c>
      <c r="B42" s="40"/>
      <c r="C42" s="89"/>
      <c r="D42" s="50"/>
      <c r="E42" s="51"/>
    </row>
    <row r="43" spans="1:5">
      <c r="A43" s="42"/>
      <c r="B43" s="43"/>
      <c r="C43" s="52"/>
      <c r="D43" s="53"/>
      <c r="E43" s="54"/>
    </row>
    <row r="44" spans="1:5" s="2" customFormat="1" ht="15.75" thickBot="1">
      <c r="A44" s="36">
        <v>5</v>
      </c>
      <c r="B44" s="37"/>
      <c r="C44" s="44" t="s">
        <v>178</v>
      </c>
      <c r="D44" s="45"/>
      <c r="E44" s="46"/>
    </row>
    <row r="45" spans="1:5" s="2" customFormat="1" ht="31.5" thickTop="1" thickBot="1">
      <c r="A45" s="38">
        <v>5</v>
      </c>
      <c r="B45" s="39"/>
      <c r="C45" s="47" t="s">
        <v>14</v>
      </c>
      <c r="D45" s="20">
        <v>0.9</v>
      </c>
      <c r="E45" s="48">
        <v>0.7</v>
      </c>
    </row>
    <row r="46" spans="1:5" ht="60.75" thickTop="1">
      <c r="A46" s="19"/>
      <c r="B46" s="40">
        <v>0</v>
      </c>
      <c r="C46" s="49" t="s">
        <v>158</v>
      </c>
      <c r="D46" s="50"/>
      <c r="E46" s="51"/>
    </row>
    <row r="47" spans="1:5" ht="30">
      <c r="A47" s="41"/>
      <c r="B47" s="17">
        <v>0.6</v>
      </c>
      <c r="C47" s="18" t="s">
        <v>129</v>
      </c>
      <c r="D47" s="50"/>
      <c r="E47" s="51"/>
    </row>
    <row r="48" spans="1:5" ht="45">
      <c r="A48" s="19"/>
      <c r="B48" s="40">
        <v>1</v>
      </c>
      <c r="C48" s="49" t="s">
        <v>4</v>
      </c>
      <c r="D48" s="50"/>
      <c r="E48" s="51"/>
    </row>
    <row r="49" spans="1:5">
      <c r="A49" s="19"/>
      <c r="B49" s="40"/>
      <c r="C49" s="49"/>
      <c r="D49" s="50"/>
      <c r="E49" s="51"/>
    </row>
    <row r="50" spans="1:5">
      <c r="A50" s="88" t="s">
        <v>211</v>
      </c>
      <c r="B50" s="40"/>
      <c r="C50" s="89"/>
      <c r="D50" s="50"/>
      <c r="E50" s="51"/>
    </row>
    <row r="51" spans="1:5">
      <c r="A51" s="88" t="s">
        <v>212</v>
      </c>
      <c r="B51" s="40"/>
      <c r="C51" s="89"/>
      <c r="D51" s="50"/>
      <c r="E51" s="51"/>
    </row>
    <row r="52" spans="1:5">
      <c r="A52" s="42"/>
      <c r="B52" s="43"/>
      <c r="C52" s="52"/>
      <c r="D52" s="53"/>
      <c r="E52" s="54"/>
    </row>
    <row r="53" spans="1:5" s="2" customFormat="1" ht="15.75" thickBot="1">
      <c r="A53" s="36">
        <v>6</v>
      </c>
      <c r="B53" s="37"/>
      <c r="C53" s="44" t="s">
        <v>196</v>
      </c>
      <c r="D53" s="45"/>
      <c r="E53" s="46"/>
    </row>
    <row r="54" spans="1:5" s="2" customFormat="1" ht="31.5" thickTop="1" thickBot="1">
      <c r="A54" s="38">
        <v>6</v>
      </c>
      <c r="B54" s="39"/>
      <c r="C54" s="47" t="s">
        <v>197</v>
      </c>
      <c r="D54" s="20">
        <v>0.8</v>
      </c>
      <c r="E54" s="48">
        <v>0.7</v>
      </c>
    </row>
    <row r="55" spans="1:5" ht="45.75" thickTop="1">
      <c r="A55" s="19"/>
      <c r="B55" s="40">
        <v>0</v>
      </c>
      <c r="C55" s="49" t="s">
        <v>159</v>
      </c>
      <c r="D55" s="50"/>
      <c r="E55" s="51"/>
    </row>
    <row r="56" spans="1:5" ht="30">
      <c r="A56" s="41"/>
      <c r="B56" s="17">
        <v>0.6</v>
      </c>
      <c r="C56" s="18" t="s">
        <v>175</v>
      </c>
      <c r="D56" s="50"/>
      <c r="E56" s="51"/>
    </row>
    <row r="57" spans="1:5" ht="45">
      <c r="A57" s="19"/>
      <c r="B57" s="40">
        <v>1</v>
      </c>
      <c r="C57" s="49" t="s">
        <v>130</v>
      </c>
      <c r="D57" s="50"/>
      <c r="E57" s="51"/>
    </row>
    <row r="58" spans="1:5">
      <c r="A58" s="19"/>
      <c r="B58" s="40"/>
      <c r="C58" s="49"/>
      <c r="D58" s="50"/>
      <c r="E58" s="51"/>
    </row>
    <row r="59" spans="1:5">
      <c r="A59" s="88" t="s">
        <v>211</v>
      </c>
      <c r="B59" s="40"/>
      <c r="C59" s="89"/>
      <c r="D59" s="50"/>
      <c r="E59" s="51"/>
    </row>
    <row r="60" spans="1:5">
      <c r="A60" s="88" t="s">
        <v>212</v>
      </c>
      <c r="B60" s="40"/>
      <c r="C60" s="89"/>
      <c r="D60" s="50"/>
      <c r="E60" s="51"/>
    </row>
    <row r="61" spans="1:5" ht="15" customHeight="1">
      <c r="A61" s="42"/>
      <c r="B61" s="43"/>
      <c r="C61" s="52"/>
      <c r="D61" s="53"/>
      <c r="E61" s="54"/>
    </row>
    <row r="62" spans="1:5" s="2" customFormat="1" ht="15.75" thickBot="1">
      <c r="A62" s="36">
        <v>7</v>
      </c>
      <c r="B62" s="37"/>
      <c r="C62" s="44" t="s">
        <v>124</v>
      </c>
      <c r="D62" s="56"/>
      <c r="E62" s="46"/>
    </row>
    <row r="63" spans="1:5" s="2" customFormat="1" ht="31.5" thickTop="1" thickBot="1">
      <c r="A63" s="38">
        <v>7</v>
      </c>
      <c r="B63" s="39"/>
      <c r="C63" s="47" t="s">
        <v>73</v>
      </c>
      <c r="D63" s="20">
        <v>1</v>
      </c>
      <c r="E63" s="48">
        <v>0.4</v>
      </c>
    </row>
    <row r="64" spans="1:5" ht="30.75" thickTop="1">
      <c r="A64" s="19"/>
      <c r="B64" s="40">
        <v>0</v>
      </c>
      <c r="C64" s="49" t="s">
        <v>93</v>
      </c>
      <c r="D64" s="50"/>
      <c r="E64" s="51"/>
    </row>
    <row r="65" spans="1:7" ht="30">
      <c r="A65" s="41"/>
      <c r="B65" s="17">
        <v>0.6</v>
      </c>
      <c r="C65" s="18" t="s">
        <v>74</v>
      </c>
      <c r="D65" s="50"/>
      <c r="E65" s="51"/>
    </row>
    <row r="66" spans="1:7" ht="60">
      <c r="A66" s="19"/>
      <c r="B66" s="40">
        <v>1</v>
      </c>
      <c r="C66" s="49" t="s">
        <v>146</v>
      </c>
      <c r="D66" s="50"/>
      <c r="E66" s="51"/>
    </row>
    <row r="67" spans="1:7">
      <c r="A67" s="19"/>
      <c r="B67" s="40"/>
      <c r="C67" s="49"/>
      <c r="D67" s="50"/>
      <c r="E67" s="51"/>
    </row>
    <row r="68" spans="1:7">
      <c r="A68" s="88" t="s">
        <v>211</v>
      </c>
      <c r="B68" s="40"/>
      <c r="C68" s="89"/>
      <c r="D68" s="50"/>
      <c r="E68" s="51"/>
    </row>
    <row r="69" spans="1:7">
      <c r="A69" s="88" t="s">
        <v>212</v>
      </c>
      <c r="B69" s="40"/>
      <c r="C69" s="89"/>
      <c r="D69" s="50"/>
      <c r="E69" s="51"/>
    </row>
    <row r="70" spans="1:7" s="2" customFormat="1">
      <c r="A70" s="42"/>
      <c r="B70" s="43"/>
      <c r="C70" s="52"/>
      <c r="D70" s="53"/>
      <c r="E70" s="54"/>
    </row>
    <row r="71" spans="1:7" s="2" customFormat="1" ht="15.75" thickBot="1">
      <c r="A71" s="36">
        <v>8</v>
      </c>
      <c r="B71" s="37"/>
      <c r="C71" s="44" t="s">
        <v>125</v>
      </c>
      <c r="D71" s="56"/>
      <c r="E71" s="46"/>
    </row>
    <row r="72" spans="1:7" s="2" customFormat="1" ht="17.25" thickTop="1" thickBot="1">
      <c r="A72" s="38">
        <v>8</v>
      </c>
      <c r="B72" s="39"/>
      <c r="C72" s="47" t="s">
        <v>94</v>
      </c>
      <c r="D72" s="20">
        <v>1</v>
      </c>
      <c r="E72" s="48">
        <v>0.6</v>
      </c>
    </row>
    <row r="73" spans="1:7" ht="15.75" thickTop="1">
      <c r="A73" s="19"/>
      <c r="B73" s="40">
        <v>0</v>
      </c>
      <c r="C73" s="49" t="s">
        <v>61</v>
      </c>
      <c r="D73" s="50"/>
      <c r="E73" s="51"/>
    </row>
    <row r="74" spans="1:7" ht="45">
      <c r="A74" s="41"/>
      <c r="B74" s="17">
        <v>0.6</v>
      </c>
      <c r="C74" s="18" t="s">
        <v>75</v>
      </c>
      <c r="D74" s="50"/>
      <c r="E74" s="51"/>
    </row>
    <row r="75" spans="1:7" ht="60">
      <c r="A75" s="19"/>
      <c r="B75" s="40">
        <v>1</v>
      </c>
      <c r="C75" s="49" t="s">
        <v>156</v>
      </c>
      <c r="D75" s="50"/>
      <c r="E75" s="51"/>
    </row>
    <row r="76" spans="1:7">
      <c r="A76" s="19"/>
      <c r="B76" s="40"/>
      <c r="C76" s="49"/>
      <c r="D76" s="50"/>
      <c r="E76" s="51"/>
    </row>
    <row r="77" spans="1:7">
      <c r="A77" s="88" t="s">
        <v>211</v>
      </c>
      <c r="B77" s="40"/>
      <c r="C77" s="89"/>
      <c r="D77" s="50"/>
      <c r="E77" s="51"/>
    </row>
    <row r="78" spans="1:7">
      <c r="A78" s="88" t="s">
        <v>212</v>
      </c>
      <c r="B78" s="40"/>
      <c r="C78" s="89"/>
      <c r="D78" s="50"/>
      <c r="E78" s="51"/>
    </row>
    <row r="79" spans="1:7" ht="20.25" customHeight="1">
      <c r="A79" s="42"/>
      <c r="E79" s="54"/>
    </row>
    <row r="80" spans="1:7" s="4" customFormat="1" ht="21">
      <c r="A80" s="60" t="s">
        <v>103</v>
      </c>
      <c r="B80" s="61"/>
      <c r="C80" s="62"/>
      <c r="D80" s="65"/>
      <c r="E80" s="66"/>
      <c r="F80" s="5"/>
      <c r="G80" s="5"/>
    </row>
    <row r="81" spans="1:5" s="2" customFormat="1" ht="15.75" thickBot="1">
      <c r="A81" s="36">
        <v>1</v>
      </c>
      <c r="B81" s="37"/>
      <c r="C81" s="44" t="s">
        <v>166</v>
      </c>
      <c r="D81" s="45"/>
      <c r="E81" s="46"/>
    </row>
    <row r="82" spans="1:5" s="2" customFormat="1" ht="17.25" thickTop="1" thickBot="1">
      <c r="A82" s="38">
        <v>1</v>
      </c>
      <c r="B82" s="39"/>
      <c r="C82" s="47" t="s">
        <v>95</v>
      </c>
      <c r="D82" s="20">
        <v>1</v>
      </c>
      <c r="E82" s="48">
        <v>1</v>
      </c>
    </row>
    <row r="83" spans="1:5" ht="15.75" thickTop="1">
      <c r="A83" s="19"/>
      <c r="B83" s="40">
        <v>0</v>
      </c>
      <c r="C83" s="49" t="s">
        <v>96</v>
      </c>
      <c r="D83" s="50"/>
      <c r="E83" s="51"/>
    </row>
    <row r="84" spans="1:5" ht="45">
      <c r="A84" s="41"/>
      <c r="B84" s="17">
        <v>0.6</v>
      </c>
      <c r="C84" s="18" t="s">
        <v>11</v>
      </c>
      <c r="D84" s="50"/>
      <c r="E84" s="51"/>
    </row>
    <row r="85" spans="1:5" ht="56.25" customHeight="1">
      <c r="A85" s="19"/>
      <c r="B85" s="40">
        <v>1</v>
      </c>
      <c r="C85" s="49" t="s">
        <v>5</v>
      </c>
      <c r="D85" s="50"/>
      <c r="E85" s="51"/>
    </row>
    <row r="86" spans="1:5">
      <c r="A86" s="19"/>
      <c r="B86" s="40"/>
      <c r="C86" s="49"/>
      <c r="D86" s="50"/>
      <c r="E86" s="51"/>
    </row>
    <row r="87" spans="1:5">
      <c r="A87" s="88" t="s">
        <v>211</v>
      </c>
      <c r="B87" s="40"/>
      <c r="C87" s="89"/>
      <c r="D87" s="50"/>
      <c r="E87" s="51"/>
    </row>
    <row r="88" spans="1:5">
      <c r="A88" s="88" t="s">
        <v>212</v>
      </c>
      <c r="B88" s="40"/>
      <c r="C88" s="89"/>
      <c r="D88" s="50"/>
      <c r="E88" s="51"/>
    </row>
    <row r="89" spans="1:5">
      <c r="A89" s="42"/>
      <c r="B89" s="43"/>
      <c r="C89" s="52"/>
      <c r="D89" s="53"/>
      <c r="E89" s="54"/>
    </row>
    <row r="90" spans="1:5" s="2" customFormat="1" ht="15.75" thickBot="1">
      <c r="A90" s="36">
        <v>2</v>
      </c>
      <c r="B90" s="37"/>
      <c r="C90" s="44" t="s">
        <v>97</v>
      </c>
      <c r="D90" s="45"/>
      <c r="E90" s="46"/>
    </row>
    <row r="91" spans="1:5" s="2" customFormat="1" ht="17.25" thickTop="1" thickBot="1">
      <c r="A91" s="38">
        <v>2</v>
      </c>
      <c r="B91" s="39"/>
      <c r="C91" s="47" t="s">
        <v>98</v>
      </c>
      <c r="D91" s="20">
        <v>1</v>
      </c>
      <c r="E91" s="48">
        <v>1</v>
      </c>
    </row>
    <row r="92" spans="1:5" ht="15.75" thickTop="1">
      <c r="A92" s="19"/>
      <c r="B92" s="40">
        <v>0</v>
      </c>
      <c r="C92" s="49" t="s">
        <v>99</v>
      </c>
      <c r="D92" s="50"/>
      <c r="E92" s="51"/>
    </row>
    <row r="93" spans="1:5" ht="45">
      <c r="A93" s="41"/>
      <c r="B93" s="17">
        <v>0.6</v>
      </c>
      <c r="C93" s="18" t="s">
        <v>49</v>
      </c>
      <c r="D93" s="50"/>
      <c r="E93" s="51"/>
    </row>
    <row r="94" spans="1:5" ht="45">
      <c r="A94" s="19"/>
      <c r="B94" s="40">
        <v>1</v>
      </c>
      <c r="C94" s="49" t="s">
        <v>28</v>
      </c>
      <c r="D94" s="50"/>
      <c r="E94" s="51"/>
    </row>
    <row r="95" spans="1:5">
      <c r="A95" s="19"/>
      <c r="B95" s="40"/>
      <c r="C95" s="49"/>
      <c r="D95" s="50"/>
      <c r="E95" s="51"/>
    </row>
    <row r="96" spans="1:5">
      <c r="A96" s="88" t="s">
        <v>211</v>
      </c>
      <c r="B96" s="40"/>
      <c r="C96" s="89"/>
      <c r="D96" s="50"/>
      <c r="E96" s="51"/>
    </row>
    <row r="97" spans="1:5">
      <c r="A97" s="88" t="s">
        <v>212</v>
      </c>
      <c r="B97" s="40"/>
      <c r="C97" s="89"/>
      <c r="D97" s="50"/>
      <c r="E97" s="51"/>
    </row>
    <row r="98" spans="1:5">
      <c r="A98" s="42"/>
      <c r="B98" s="43"/>
      <c r="C98" s="52"/>
      <c r="D98" s="53"/>
      <c r="E98" s="54"/>
    </row>
    <row r="99" spans="1:5" s="2" customFormat="1" ht="15.75" thickBot="1">
      <c r="A99" s="36">
        <v>3</v>
      </c>
      <c r="B99" s="37"/>
      <c r="C99" s="44" t="s">
        <v>167</v>
      </c>
      <c r="D99" s="45"/>
      <c r="E99" s="46"/>
    </row>
    <row r="100" spans="1:5" s="2" customFormat="1" ht="31.5" thickTop="1" thickBot="1">
      <c r="A100" s="38">
        <v>3</v>
      </c>
      <c r="B100" s="39"/>
      <c r="C100" s="47" t="s">
        <v>100</v>
      </c>
      <c r="D100" s="20">
        <v>1</v>
      </c>
      <c r="E100" s="48">
        <v>0.55000000000000004</v>
      </c>
    </row>
    <row r="101" spans="1:5" ht="60.75" thickTop="1">
      <c r="A101" s="19"/>
      <c r="B101" s="40">
        <v>0</v>
      </c>
      <c r="C101" s="49" t="s">
        <v>12</v>
      </c>
      <c r="D101" s="133" t="str">
        <f>IF(E100&lt;60%,"Résultat &lt; 60%: Merci de bien vouloir vérifier la conformité légale et commenter"," ")</f>
        <v>Résultat &lt; 60%: Merci de bien vouloir vérifier la conformité légale et commenter</v>
      </c>
      <c r="E101" s="134"/>
    </row>
    <row r="102" spans="1:5" ht="75">
      <c r="A102" s="41"/>
      <c r="B102" s="17">
        <v>0.6</v>
      </c>
      <c r="C102" s="18" t="s">
        <v>50</v>
      </c>
      <c r="D102" s="50"/>
      <c r="E102" s="51"/>
    </row>
    <row r="103" spans="1:5" ht="105">
      <c r="A103" s="19"/>
      <c r="B103" s="40">
        <v>1</v>
      </c>
      <c r="C103" s="49" t="s">
        <v>51</v>
      </c>
      <c r="D103" s="50"/>
      <c r="E103" s="51"/>
    </row>
    <row r="104" spans="1:5">
      <c r="A104" s="19"/>
      <c r="B104" s="40"/>
      <c r="C104" s="49"/>
      <c r="D104" s="50"/>
      <c r="E104" s="51"/>
    </row>
    <row r="105" spans="1:5">
      <c r="A105" s="88" t="s">
        <v>211</v>
      </c>
      <c r="B105" s="40"/>
      <c r="C105" s="89"/>
      <c r="D105" s="50"/>
      <c r="E105" s="51"/>
    </row>
    <row r="106" spans="1:5">
      <c r="A106" s="88" t="s">
        <v>212</v>
      </c>
      <c r="B106" s="40"/>
      <c r="C106" s="89"/>
      <c r="D106" s="50"/>
      <c r="E106" s="51"/>
    </row>
    <row r="107" spans="1:5">
      <c r="A107" s="42"/>
      <c r="B107" s="43"/>
      <c r="C107" s="52"/>
      <c r="D107" s="53"/>
      <c r="E107" s="54"/>
    </row>
    <row r="108" spans="1:5" s="2" customFormat="1" ht="15.75" thickBot="1">
      <c r="A108" s="36">
        <v>4</v>
      </c>
      <c r="B108" s="37"/>
      <c r="C108" s="44" t="s">
        <v>122</v>
      </c>
      <c r="D108" s="45"/>
      <c r="E108" s="46"/>
    </row>
    <row r="109" spans="1:5" s="2" customFormat="1" ht="31.5" thickTop="1" thickBot="1">
      <c r="A109" s="38">
        <v>4</v>
      </c>
      <c r="B109" s="39"/>
      <c r="C109" s="47" t="s">
        <v>131</v>
      </c>
      <c r="D109" s="20">
        <v>1</v>
      </c>
      <c r="E109" s="48">
        <v>0.9</v>
      </c>
    </row>
    <row r="110" spans="1:5" ht="15.75" thickTop="1">
      <c r="A110" s="19"/>
      <c r="B110" s="40">
        <v>0</v>
      </c>
      <c r="C110" s="49" t="s">
        <v>76</v>
      </c>
      <c r="D110" s="50"/>
      <c r="E110" s="51"/>
    </row>
    <row r="111" spans="1:5" ht="30">
      <c r="A111" s="41"/>
      <c r="B111" s="17">
        <v>0.6</v>
      </c>
      <c r="C111" s="18" t="s">
        <v>132</v>
      </c>
      <c r="D111" s="50"/>
      <c r="E111" s="51"/>
    </row>
    <row r="112" spans="1:5" ht="45">
      <c r="A112" s="19"/>
      <c r="B112" s="40">
        <v>1</v>
      </c>
      <c r="C112" s="49" t="s">
        <v>147</v>
      </c>
      <c r="D112" s="50"/>
      <c r="E112" s="51"/>
    </row>
    <row r="113" spans="1:5">
      <c r="A113" s="19"/>
      <c r="B113" s="40"/>
      <c r="C113" s="49"/>
      <c r="D113" s="50"/>
      <c r="E113" s="51"/>
    </row>
    <row r="114" spans="1:5">
      <c r="A114" s="88" t="s">
        <v>211</v>
      </c>
      <c r="B114" s="40"/>
      <c r="C114" s="89"/>
      <c r="D114" s="50"/>
      <c r="E114" s="51"/>
    </row>
    <row r="115" spans="1:5">
      <c r="A115" s="88" t="s">
        <v>212</v>
      </c>
      <c r="B115" s="40"/>
      <c r="C115" s="89"/>
      <c r="D115" s="50"/>
      <c r="E115" s="51"/>
    </row>
    <row r="116" spans="1:5">
      <c r="A116" s="42"/>
      <c r="B116" s="43"/>
      <c r="C116" s="52"/>
      <c r="D116" s="53"/>
      <c r="E116" s="54"/>
    </row>
    <row r="117" spans="1:5" s="2" customFormat="1" ht="15.75" thickBot="1">
      <c r="A117" s="36">
        <v>5</v>
      </c>
      <c r="B117" s="37"/>
      <c r="C117" s="44" t="s">
        <v>45</v>
      </c>
      <c r="D117" s="45"/>
      <c r="E117" s="46"/>
    </row>
    <row r="118" spans="1:5" s="2" customFormat="1" ht="31.5" thickTop="1" thickBot="1">
      <c r="A118" s="38">
        <v>5</v>
      </c>
      <c r="B118" s="39"/>
      <c r="C118" s="47" t="s">
        <v>46</v>
      </c>
      <c r="D118" s="20">
        <v>1</v>
      </c>
      <c r="E118" s="48">
        <v>0.6</v>
      </c>
    </row>
    <row r="119" spans="1:5" ht="30.75" thickTop="1">
      <c r="A119" s="19"/>
      <c r="B119" s="40">
        <v>0</v>
      </c>
      <c r="C119" s="49" t="s">
        <v>13</v>
      </c>
      <c r="D119" s="50"/>
      <c r="E119" s="51"/>
    </row>
    <row r="120" spans="1:5" ht="30">
      <c r="A120" s="41"/>
      <c r="B120" s="17">
        <v>0.6</v>
      </c>
      <c r="C120" s="18" t="s">
        <v>157</v>
      </c>
      <c r="D120" s="50"/>
      <c r="E120" s="51"/>
    </row>
    <row r="121" spans="1:5" ht="60">
      <c r="A121" s="19"/>
      <c r="B121" s="40">
        <v>1</v>
      </c>
      <c r="C121" s="49" t="s">
        <v>15</v>
      </c>
      <c r="D121" s="50"/>
      <c r="E121" s="51"/>
    </row>
    <row r="122" spans="1:5">
      <c r="A122" s="19"/>
      <c r="B122" s="40"/>
      <c r="C122" s="49"/>
      <c r="D122" s="50"/>
      <c r="E122" s="51"/>
    </row>
    <row r="123" spans="1:5">
      <c r="A123" s="88" t="s">
        <v>211</v>
      </c>
      <c r="B123" s="40"/>
      <c r="C123" s="89"/>
      <c r="D123" s="50"/>
      <c r="E123" s="51"/>
    </row>
    <row r="124" spans="1:5">
      <c r="A124" s="88" t="s">
        <v>212</v>
      </c>
      <c r="B124" s="40"/>
      <c r="C124" s="89"/>
      <c r="D124" s="50"/>
      <c r="E124" s="51"/>
    </row>
    <row r="125" spans="1:5">
      <c r="A125" s="42"/>
      <c r="B125" s="43"/>
      <c r="C125" s="52"/>
      <c r="D125" s="53"/>
      <c r="E125" s="54"/>
    </row>
    <row r="126" spans="1:5" s="2" customFormat="1" ht="15.75" thickBot="1">
      <c r="A126" s="36">
        <v>6</v>
      </c>
      <c r="B126" s="37"/>
      <c r="C126" s="44" t="s">
        <v>168</v>
      </c>
      <c r="D126" s="45"/>
      <c r="E126" s="46"/>
    </row>
    <row r="127" spans="1:5" s="2" customFormat="1" ht="31.5" thickTop="1" thickBot="1">
      <c r="A127" s="38">
        <v>6</v>
      </c>
      <c r="B127" s="39"/>
      <c r="C127" s="47" t="s">
        <v>16</v>
      </c>
      <c r="D127" s="20">
        <v>0.7</v>
      </c>
      <c r="E127" s="48">
        <v>0.75</v>
      </c>
    </row>
    <row r="128" spans="1:5" ht="30.75" thickTop="1">
      <c r="A128" s="19"/>
      <c r="B128" s="40">
        <v>0</v>
      </c>
      <c r="C128" s="49" t="s">
        <v>179</v>
      </c>
      <c r="D128" s="50"/>
      <c r="E128" s="51"/>
    </row>
    <row r="129" spans="1:5" ht="30">
      <c r="A129" s="41"/>
      <c r="B129" s="17">
        <v>0.6</v>
      </c>
      <c r="C129" s="18" t="s">
        <v>17</v>
      </c>
      <c r="D129" s="50"/>
      <c r="E129" s="51"/>
    </row>
    <row r="130" spans="1:5" ht="43.5" customHeight="1">
      <c r="A130" s="19"/>
      <c r="B130" s="40">
        <v>1</v>
      </c>
      <c r="C130" s="49" t="s">
        <v>18</v>
      </c>
      <c r="D130" s="50"/>
      <c r="E130" s="51"/>
    </row>
    <row r="131" spans="1:5">
      <c r="A131" s="19"/>
      <c r="B131" s="40"/>
      <c r="C131" s="49"/>
      <c r="D131" s="50"/>
      <c r="E131" s="51"/>
    </row>
    <row r="132" spans="1:5">
      <c r="A132" s="88" t="s">
        <v>211</v>
      </c>
      <c r="B132" s="40"/>
      <c r="C132" s="89"/>
      <c r="D132" s="50"/>
      <c r="E132" s="51"/>
    </row>
    <row r="133" spans="1:5">
      <c r="A133" s="88" t="s">
        <v>212</v>
      </c>
      <c r="B133" s="40"/>
      <c r="C133" s="89"/>
      <c r="D133" s="50"/>
      <c r="E133" s="51"/>
    </row>
    <row r="134" spans="1:5">
      <c r="A134" s="42"/>
      <c r="B134" s="43"/>
      <c r="C134" s="52"/>
      <c r="D134" s="53"/>
      <c r="E134" s="54"/>
    </row>
    <row r="135" spans="1:5" s="2" customFormat="1" ht="15.75" thickBot="1">
      <c r="A135" s="36">
        <v>7</v>
      </c>
      <c r="B135" s="37"/>
      <c r="C135" s="44" t="s">
        <v>170</v>
      </c>
      <c r="D135" s="45"/>
      <c r="E135" s="46"/>
    </row>
    <row r="136" spans="1:5" s="2" customFormat="1" ht="17.25" thickTop="1" thickBot="1">
      <c r="A136" s="38">
        <v>7</v>
      </c>
      <c r="B136" s="39"/>
      <c r="C136" s="47" t="s">
        <v>169</v>
      </c>
      <c r="D136" s="20">
        <v>0.9</v>
      </c>
      <c r="E136" s="48">
        <v>1</v>
      </c>
    </row>
    <row r="137" spans="1:5" ht="15.75" thickTop="1">
      <c r="A137" s="19"/>
      <c r="B137" s="40">
        <v>0</v>
      </c>
      <c r="C137" s="49" t="s">
        <v>182</v>
      </c>
      <c r="D137" s="50"/>
      <c r="E137" s="51"/>
    </row>
    <row r="138" spans="1:5" ht="30">
      <c r="A138" s="41"/>
      <c r="B138" s="17">
        <v>0.6</v>
      </c>
      <c r="C138" s="18" t="s">
        <v>183</v>
      </c>
      <c r="D138" s="50"/>
      <c r="E138" s="51"/>
    </row>
    <row r="139" spans="1:5" ht="45">
      <c r="A139" s="19"/>
      <c r="B139" s="40">
        <v>1</v>
      </c>
      <c r="C139" s="49" t="s">
        <v>160</v>
      </c>
      <c r="D139" s="50"/>
      <c r="E139" s="51"/>
    </row>
    <row r="140" spans="1:5">
      <c r="A140" s="19"/>
      <c r="B140" s="40"/>
      <c r="C140" s="49"/>
      <c r="D140" s="50"/>
      <c r="E140" s="51"/>
    </row>
    <row r="141" spans="1:5">
      <c r="A141" s="88" t="s">
        <v>211</v>
      </c>
      <c r="B141" s="40"/>
      <c r="C141" s="89"/>
      <c r="D141" s="50"/>
      <c r="E141" s="51"/>
    </row>
    <row r="142" spans="1:5">
      <c r="A142" s="88" t="s">
        <v>212</v>
      </c>
      <c r="B142" s="40"/>
      <c r="C142" s="89"/>
      <c r="D142" s="50"/>
      <c r="E142" s="51"/>
    </row>
    <row r="143" spans="1:5" ht="15" customHeight="1">
      <c r="A143" s="42"/>
      <c r="B143" s="43"/>
      <c r="C143" s="52"/>
      <c r="D143" s="53"/>
      <c r="E143" s="54"/>
    </row>
    <row r="144" spans="1:5" s="2" customFormat="1" ht="15" customHeight="1" thickBot="1">
      <c r="A144" s="36">
        <v>8</v>
      </c>
      <c r="B144" s="37"/>
      <c r="C144" s="44" t="s">
        <v>171</v>
      </c>
      <c r="D144" s="45"/>
      <c r="E144" s="46"/>
    </row>
    <row r="145" spans="1:7" s="2" customFormat="1" ht="31.5" thickTop="1" thickBot="1">
      <c r="A145" s="38">
        <v>8</v>
      </c>
      <c r="B145" s="39"/>
      <c r="C145" s="47" t="s">
        <v>136</v>
      </c>
      <c r="D145" s="20">
        <v>0.5</v>
      </c>
      <c r="E145" s="48">
        <v>0.55000000000000004</v>
      </c>
    </row>
    <row r="146" spans="1:7" ht="34.5" customHeight="1" thickTop="1">
      <c r="A146" s="19"/>
      <c r="B146" s="40">
        <v>0</v>
      </c>
      <c r="C146" s="49" t="s">
        <v>101</v>
      </c>
      <c r="D146" s="133" t="str">
        <f>IF(E145&lt;60%,"Résultat &lt; 60%: Merci de bien vouloir vérifier la conformité légale et commenter"," ")</f>
        <v>Résultat &lt; 60%: Merci de bien vouloir vérifier la conformité légale et commenter</v>
      </c>
      <c r="E146" s="134"/>
    </row>
    <row r="147" spans="1:7" ht="45">
      <c r="A147" s="41"/>
      <c r="B147" s="17">
        <v>0.6</v>
      </c>
      <c r="C147" s="18" t="s">
        <v>148</v>
      </c>
      <c r="D147" s="50"/>
      <c r="E147" s="51"/>
    </row>
    <row r="148" spans="1:7" ht="60">
      <c r="A148" s="19"/>
      <c r="B148" s="40">
        <v>1</v>
      </c>
      <c r="C148" s="49" t="s">
        <v>137</v>
      </c>
      <c r="D148" s="50"/>
      <c r="E148" s="51"/>
    </row>
    <row r="149" spans="1:7">
      <c r="A149" s="19"/>
      <c r="B149" s="40"/>
      <c r="C149" s="49"/>
      <c r="D149" s="50"/>
      <c r="E149" s="51"/>
    </row>
    <row r="150" spans="1:7">
      <c r="A150" s="88" t="s">
        <v>211</v>
      </c>
      <c r="B150" s="40"/>
      <c r="C150" s="89"/>
      <c r="D150" s="50"/>
      <c r="E150" s="51"/>
    </row>
    <row r="151" spans="1:7">
      <c r="A151" s="88" t="s">
        <v>212</v>
      </c>
      <c r="B151" s="40"/>
      <c r="C151" s="89"/>
      <c r="D151" s="50"/>
      <c r="E151" s="51"/>
    </row>
    <row r="152" spans="1:7">
      <c r="A152" s="42"/>
      <c r="B152" s="43"/>
      <c r="C152" s="52"/>
      <c r="D152" s="53"/>
      <c r="E152" s="54"/>
    </row>
    <row r="153" spans="1:7" s="4" customFormat="1" ht="21">
      <c r="A153" s="60" t="s">
        <v>104</v>
      </c>
      <c r="B153" s="61"/>
      <c r="C153" s="62"/>
      <c r="D153" s="65"/>
      <c r="E153" s="66"/>
      <c r="F153" s="5"/>
      <c r="G153" s="5"/>
    </row>
    <row r="154" spans="1:7" s="2" customFormat="1" ht="15.75" thickBot="1">
      <c r="A154" s="36">
        <v>1</v>
      </c>
      <c r="B154" s="37"/>
      <c r="C154" s="44" t="s">
        <v>198</v>
      </c>
      <c r="D154" s="45"/>
      <c r="E154" s="46"/>
    </row>
    <row r="155" spans="1:7" s="2" customFormat="1" ht="31.5" thickTop="1" thickBot="1">
      <c r="A155" s="38">
        <v>1</v>
      </c>
      <c r="B155" s="39"/>
      <c r="C155" s="47" t="s">
        <v>29</v>
      </c>
      <c r="D155" s="20">
        <v>1</v>
      </c>
      <c r="E155" s="48">
        <v>0.35</v>
      </c>
    </row>
    <row r="156" spans="1:7" ht="45.75" thickTop="1">
      <c r="A156" s="19"/>
      <c r="B156" s="40">
        <v>0</v>
      </c>
      <c r="C156" s="49" t="s">
        <v>62</v>
      </c>
      <c r="D156" s="50"/>
      <c r="E156" s="51"/>
    </row>
    <row r="157" spans="1:7" ht="45">
      <c r="A157" s="41"/>
      <c r="B157" s="17">
        <v>0.6</v>
      </c>
      <c r="C157" s="18" t="s">
        <v>19</v>
      </c>
      <c r="D157" s="50"/>
      <c r="E157" s="51"/>
    </row>
    <row r="158" spans="1:7" ht="60.75" customHeight="1">
      <c r="A158" s="19"/>
      <c r="B158" s="40">
        <v>1</v>
      </c>
      <c r="C158" s="49" t="s">
        <v>20</v>
      </c>
      <c r="D158" s="50"/>
      <c r="E158" s="51"/>
    </row>
    <row r="159" spans="1:7">
      <c r="A159" s="19"/>
      <c r="B159" s="40"/>
      <c r="C159" s="49"/>
      <c r="D159" s="50"/>
      <c r="E159" s="51"/>
    </row>
    <row r="160" spans="1:7">
      <c r="A160" s="88" t="s">
        <v>211</v>
      </c>
      <c r="B160" s="40"/>
      <c r="C160" s="89"/>
      <c r="D160" s="50"/>
      <c r="E160" s="51"/>
    </row>
    <row r="161" spans="1:5">
      <c r="A161" s="88" t="s">
        <v>212</v>
      </c>
      <c r="B161" s="40"/>
      <c r="C161" s="89"/>
      <c r="D161" s="50"/>
      <c r="E161" s="51"/>
    </row>
    <row r="162" spans="1:5">
      <c r="A162" s="42"/>
      <c r="B162" s="43"/>
      <c r="C162" s="52"/>
      <c r="D162" s="53"/>
      <c r="E162" s="54"/>
    </row>
    <row r="163" spans="1:5" s="2" customFormat="1" ht="15.75" thickBot="1">
      <c r="A163" s="36">
        <v>2</v>
      </c>
      <c r="B163" s="37"/>
      <c r="C163" s="44" t="s">
        <v>172</v>
      </c>
      <c r="D163" s="45"/>
      <c r="E163" s="46"/>
    </row>
    <row r="164" spans="1:5" s="2" customFormat="1" ht="17.25" thickTop="1" thickBot="1">
      <c r="A164" s="38">
        <v>2</v>
      </c>
      <c r="B164" s="39"/>
      <c r="C164" s="47" t="s">
        <v>176</v>
      </c>
      <c r="D164" s="20">
        <v>0.6</v>
      </c>
      <c r="E164" s="48">
        <v>0.5</v>
      </c>
    </row>
    <row r="165" spans="1:5" ht="36.75" customHeight="1" thickTop="1">
      <c r="A165" s="19"/>
      <c r="B165" s="40">
        <v>0</v>
      </c>
      <c r="C165" s="49" t="s">
        <v>177</v>
      </c>
      <c r="D165" s="133" t="str">
        <f>IF(E164&lt;60%,"Résultat &lt; 60%: Merci de bien vouloir vérifier la conformité légale et commenter"," ")</f>
        <v>Résultat &lt; 60%: Merci de bien vouloir vérifier la conformité légale et commenter</v>
      </c>
      <c r="E165" s="134"/>
    </row>
    <row r="166" spans="1:5" ht="60">
      <c r="A166" s="41"/>
      <c r="B166" s="17">
        <v>0.6</v>
      </c>
      <c r="C166" s="18" t="s">
        <v>138</v>
      </c>
      <c r="D166" s="50"/>
      <c r="E166" s="51"/>
    </row>
    <row r="167" spans="1:5" ht="75">
      <c r="A167" s="19"/>
      <c r="B167" s="40">
        <v>1</v>
      </c>
      <c r="C167" s="49" t="s">
        <v>149</v>
      </c>
      <c r="D167" s="50"/>
      <c r="E167" s="51"/>
    </row>
    <row r="168" spans="1:5">
      <c r="A168" s="19"/>
      <c r="B168" s="40"/>
      <c r="C168" s="49"/>
      <c r="D168" s="50"/>
      <c r="E168" s="51"/>
    </row>
    <row r="169" spans="1:5">
      <c r="A169" s="88" t="s">
        <v>211</v>
      </c>
      <c r="B169" s="40"/>
      <c r="C169" s="89"/>
      <c r="D169" s="50"/>
      <c r="E169" s="51"/>
    </row>
    <row r="170" spans="1:5">
      <c r="A170" s="88" t="s">
        <v>212</v>
      </c>
      <c r="B170" s="40"/>
      <c r="C170" s="89"/>
      <c r="D170" s="50"/>
      <c r="E170" s="51"/>
    </row>
    <row r="171" spans="1:5">
      <c r="A171" s="42"/>
      <c r="B171" s="43"/>
      <c r="C171" s="52"/>
      <c r="D171" s="53"/>
      <c r="E171" s="54"/>
    </row>
    <row r="172" spans="1:5" s="2" customFormat="1" ht="15.75" thickBot="1">
      <c r="A172" s="36">
        <v>3</v>
      </c>
      <c r="B172" s="37"/>
      <c r="C172" s="44" t="s">
        <v>105</v>
      </c>
      <c r="D172" s="45"/>
      <c r="E172" s="46"/>
    </row>
    <row r="173" spans="1:5" s="2" customFormat="1" ht="31.5" thickTop="1" thickBot="1">
      <c r="A173" s="38">
        <v>3</v>
      </c>
      <c r="B173" s="39"/>
      <c r="C173" s="47" t="s">
        <v>6</v>
      </c>
      <c r="D173" s="20">
        <v>1</v>
      </c>
      <c r="E173" s="48">
        <v>0.6</v>
      </c>
    </row>
    <row r="174" spans="1:5" ht="15" customHeight="1" thickTop="1">
      <c r="A174" s="19"/>
      <c r="B174" s="40">
        <v>0</v>
      </c>
      <c r="C174" s="49" t="s">
        <v>106</v>
      </c>
      <c r="D174" s="50"/>
      <c r="E174" s="51"/>
    </row>
    <row r="175" spans="1:5" ht="30">
      <c r="A175" s="41"/>
      <c r="B175" s="17">
        <v>0.6</v>
      </c>
      <c r="C175" s="18" t="s">
        <v>107</v>
      </c>
      <c r="D175" s="50"/>
      <c r="E175" s="51"/>
    </row>
    <row r="176" spans="1:5" ht="60">
      <c r="A176" s="19"/>
      <c r="B176" s="40">
        <v>1</v>
      </c>
      <c r="C176" s="49" t="s">
        <v>63</v>
      </c>
      <c r="D176" s="50"/>
      <c r="E176" s="51"/>
    </row>
    <row r="177" spans="1:5">
      <c r="A177" s="19"/>
      <c r="B177" s="40"/>
      <c r="C177" s="49"/>
      <c r="D177" s="50"/>
      <c r="E177" s="51"/>
    </row>
    <row r="178" spans="1:5">
      <c r="A178" s="88" t="s">
        <v>211</v>
      </c>
      <c r="B178" s="40"/>
      <c r="C178" s="89"/>
      <c r="D178" s="50"/>
      <c r="E178" s="51"/>
    </row>
    <row r="179" spans="1:5">
      <c r="A179" s="88" t="s">
        <v>212</v>
      </c>
      <c r="B179" s="40"/>
      <c r="C179" s="89"/>
      <c r="D179" s="50"/>
      <c r="E179" s="51"/>
    </row>
    <row r="180" spans="1:5">
      <c r="A180" s="42"/>
      <c r="B180" s="43"/>
      <c r="C180" s="52"/>
      <c r="D180" s="53"/>
      <c r="E180" s="54"/>
    </row>
    <row r="181" spans="1:5" s="2" customFormat="1" ht="15.75" thickBot="1">
      <c r="A181" s="36">
        <v>4</v>
      </c>
      <c r="B181" s="37"/>
      <c r="C181" s="44" t="s">
        <v>108</v>
      </c>
      <c r="D181" s="45"/>
      <c r="E181" s="46"/>
    </row>
    <row r="182" spans="1:5" s="2" customFormat="1" ht="31.5" thickTop="1" thickBot="1">
      <c r="A182" s="38">
        <v>4</v>
      </c>
      <c r="B182" s="39"/>
      <c r="C182" s="47" t="s">
        <v>109</v>
      </c>
      <c r="D182" s="20">
        <v>1</v>
      </c>
      <c r="E182" s="48">
        <v>0.55000000000000004</v>
      </c>
    </row>
    <row r="183" spans="1:5" ht="36.75" customHeight="1" thickTop="1">
      <c r="A183" s="19"/>
      <c r="B183" s="40">
        <v>0</v>
      </c>
      <c r="C183" s="49" t="s">
        <v>110</v>
      </c>
      <c r="D183" s="133" t="str">
        <f>IF(E182&lt;60%,"Résultat &lt; 60%: Merci de bien vouloir vérifier la conformité légale et commenter"," ")</f>
        <v>Résultat &lt; 60%: Merci de bien vouloir vérifier la conformité légale et commenter</v>
      </c>
      <c r="E183" s="134"/>
    </row>
    <row r="184" spans="1:5" ht="30">
      <c r="A184" s="41"/>
      <c r="B184" s="17">
        <v>0.6</v>
      </c>
      <c r="C184" s="18" t="s">
        <v>64</v>
      </c>
      <c r="D184" s="50"/>
      <c r="E184" s="51"/>
    </row>
    <row r="185" spans="1:5" ht="30">
      <c r="A185" s="19"/>
      <c r="B185" s="40">
        <v>1</v>
      </c>
      <c r="C185" s="49" t="s">
        <v>7</v>
      </c>
      <c r="D185" s="50"/>
      <c r="E185" s="51"/>
    </row>
    <row r="186" spans="1:5">
      <c r="A186" s="19"/>
      <c r="B186" s="40"/>
      <c r="C186" s="49"/>
      <c r="D186" s="50"/>
      <c r="E186" s="51"/>
    </row>
    <row r="187" spans="1:5">
      <c r="A187" s="88" t="s">
        <v>211</v>
      </c>
      <c r="B187" s="40"/>
      <c r="C187" s="89"/>
      <c r="D187" s="50"/>
      <c r="E187" s="51"/>
    </row>
    <row r="188" spans="1:5">
      <c r="A188" s="88" t="s">
        <v>212</v>
      </c>
      <c r="B188" s="40"/>
      <c r="C188" s="89"/>
      <c r="D188" s="50"/>
      <c r="E188" s="51"/>
    </row>
    <row r="189" spans="1:5">
      <c r="A189" s="42"/>
      <c r="B189" s="43"/>
      <c r="C189" s="52"/>
      <c r="D189" s="53"/>
      <c r="E189" s="54"/>
    </row>
    <row r="190" spans="1:5" s="2" customFormat="1" ht="15.75" thickBot="1">
      <c r="A190" s="36">
        <v>5</v>
      </c>
      <c r="B190" s="37"/>
      <c r="C190" s="44" t="s">
        <v>65</v>
      </c>
      <c r="D190" s="45"/>
      <c r="E190" s="46"/>
    </row>
    <row r="191" spans="1:5" s="2" customFormat="1" ht="61.5" thickTop="1" thickBot="1">
      <c r="A191" s="38">
        <v>5</v>
      </c>
      <c r="B191" s="39"/>
      <c r="C191" s="47" t="s">
        <v>217</v>
      </c>
      <c r="D191" s="20">
        <v>0.8</v>
      </c>
      <c r="E191" s="48">
        <v>0.55000000000000004</v>
      </c>
    </row>
    <row r="192" spans="1:5" ht="33" customHeight="1" thickTop="1">
      <c r="A192" s="19"/>
      <c r="B192" s="40">
        <v>0</v>
      </c>
      <c r="C192" s="49" t="s">
        <v>180</v>
      </c>
      <c r="D192" s="133" t="str">
        <f>IF(E191&lt;60%,"Résultat &lt; 60%: Merci de bien vouloir vérifier la conformité légale et commenter"," ")</f>
        <v>Résultat &lt; 60%: Merci de bien vouloir vérifier la conformité légale et commenter</v>
      </c>
      <c r="E192" s="134"/>
    </row>
    <row r="193" spans="1:5" ht="105">
      <c r="A193" s="41"/>
      <c r="B193" s="17">
        <v>0.6</v>
      </c>
      <c r="C193" s="18" t="s">
        <v>150</v>
      </c>
      <c r="D193" s="50"/>
      <c r="E193" s="51"/>
    </row>
    <row r="194" spans="1:5" ht="90">
      <c r="A194" s="19"/>
      <c r="B194" s="40">
        <v>1</v>
      </c>
      <c r="C194" s="49" t="s">
        <v>66</v>
      </c>
      <c r="D194" s="50"/>
      <c r="E194" s="51"/>
    </row>
    <row r="195" spans="1:5">
      <c r="A195" s="19"/>
      <c r="B195" s="40"/>
      <c r="C195" s="49"/>
      <c r="D195" s="50"/>
      <c r="E195" s="51"/>
    </row>
    <row r="196" spans="1:5">
      <c r="A196" s="88" t="s">
        <v>211</v>
      </c>
      <c r="B196" s="40"/>
      <c r="C196" s="89"/>
      <c r="D196" s="50"/>
      <c r="E196" s="51"/>
    </row>
    <row r="197" spans="1:5">
      <c r="A197" s="88" t="s">
        <v>212</v>
      </c>
      <c r="B197" s="40"/>
      <c r="C197" s="89"/>
      <c r="D197" s="50"/>
      <c r="E197" s="51"/>
    </row>
    <row r="198" spans="1:5">
      <c r="A198" s="42"/>
      <c r="B198" s="43"/>
      <c r="C198" s="52"/>
      <c r="D198" s="53"/>
      <c r="E198" s="54"/>
    </row>
    <row r="199" spans="1:5" s="2" customFormat="1" ht="15.75" thickBot="1">
      <c r="A199" s="36">
        <v>6</v>
      </c>
      <c r="B199" s="37"/>
      <c r="C199" s="44" t="s">
        <v>215</v>
      </c>
      <c r="D199" s="45"/>
      <c r="E199" s="46"/>
    </row>
    <row r="200" spans="1:5" s="2" customFormat="1" ht="31.5" thickTop="1" thickBot="1">
      <c r="A200" s="38">
        <v>6</v>
      </c>
      <c r="B200" s="39"/>
      <c r="C200" s="47" t="s">
        <v>21</v>
      </c>
      <c r="D200" s="20">
        <v>1</v>
      </c>
      <c r="E200" s="48">
        <v>0.7</v>
      </c>
    </row>
    <row r="201" spans="1:5" ht="28.5" customHeight="1" thickTop="1">
      <c r="A201" s="19"/>
      <c r="B201" s="40">
        <v>0</v>
      </c>
      <c r="C201" s="49" t="s">
        <v>47</v>
      </c>
      <c r="D201" s="50"/>
      <c r="E201" s="51"/>
    </row>
    <row r="202" spans="1:5" ht="75">
      <c r="A202" s="41"/>
      <c r="B202" s="17">
        <v>0.6</v>
      </c>
      <c r="C202" s="18" t="s">
        <v>139</v>
      </c>
      <c r="D202" s="50"/>
      <c r="E202" s="51"/>
    </row>
    <row r="203" spans="1:5" ht="135">
      <c r="A203" s="19"/>
      <c r="B203" s="40">
        <v>1</v>
      </c>
      <c r="C203" s="49" t="s">
        <v>140</v>
      </c>
      <c r="D203" s="50"/>
      <c r="E203" s="51"/>
    </row>
    <row r="204" spans="1:5">
      <c r="A204" s="19"/>
      <c r="B204" s="40"/>
      <c r="C204" s="49"/>
      <c r="D204" s="50"/>
      <c r="E204" s="51"/>
    </row>
    <row r="205" spans="1:5">
      <c r="A205" s="88" t="s">
        <v>211</v>
      </c>
      <c r="B205" s="40"/>
      <c r="C205" s="89"/>
      <c r="D205" s="50"/>
      <c r="E205" s="51"/>
    </row>
    <row r="206" spans="1:5">
      <c r="A206" s="88" t="s">
        <v>212</v>
      </c>
      <c r="B206" s="40"/>
      <c r="C206" s="89"/>
      <c r="D206" s="50"/>
      <c r="E206" s="51"/>
    </row>
    <row r="207" spans="1:5">
      <c r="A207" s="19"/>
      <c r="B207" s="58"/>
      <c r="C207" s="49"/>
      <c r="D207" s="50"/>
      <c r="E207" s="51"/>
    </row>
    <row r="208" spans="1:5" s="2" customFormat="1" ht="15.75" thickBot="1">
      <c r="A208" s="36">
        <v>7</v>
      </c>
      <c r="B208" s="37"/>
      <c r="C208" s="44" t="s">
        <v>123</v>
      </c>
      <c r="D208" s="45"/>
      <c r="E208" s="46"/>
    </row>
    <row r="209" spans="1:5" s="2" customFormat="1" ht="17.25" thickTop="1" thickBot="1">
      <c r="A209" s="38">
        <v>7</v>
      </c>
      <c r="B209" s="39"/>
      <c r="C209" s="47" t="s">
        <v>32</v>
      </c>
      <c r="D209" s="20">
        <v>1</v>
      </c>
      <c r="E209" s="48">
        <v>0.7</v>
      </c>
    </row>
    <row r="210" spans="1:5" ht="15.75" thickTop="1">
      <c r="A210" s="19"/>
      <c r="B210" s="40">
        <v>0</v>
      </c>
      <c r="C210" s="49" t="s">
        <v>33</v>
      </c>
      <c r="D210" s="50"/>
      <c r="E210" s="51"/>
    </row>
    <row r="211" spans="1:5" ht="30">
      <c r="A211" s="41"/>
      <c r="B211" s="17">
        <v>0.6</v>
      </c>
      <c r="C211" s="18" t="s">
        <v>8</v>
      </c>
      <c r="D211" s="50"/>
      <c r="E211" s="51"/>
    </row>
    <row r="212" spans="1:5" ht="60">
      <c r="A212" s="19"/>
      <c r="B212" s="40">
        <v>1</v>
      </c>
      <c r="C212" s="49" t="s">
        <v>141</v>
      </c>
      <c r="D212" s="50"/>
      <c r="E212" s="51"/>
    </row>
    <row r="213" spans="1:5">
      <c r="A213" s="19"/>
      <c r="B213" s="40"/>
      <c r="C213" s="49"/>
      <c r="D213" s="50"/>
      <c r="E213" s="51"/>
    </row>
    <row r="214" spans="1:5">
      <c r="A214" s="88" t="s">
        <v>211</v>
      </c>
      <c r="B214" s="40"/>
      <c r="C214" s="89"/>
      <c r="D214" s="50"/>
      <c r="E214" s="51"/>
    </row>
    <row r="215" spans="1:5">
      <c r="A215" s="88" t="s">
        <v>212</v>
      </c>
      <c r="B215" s="40"/>
      <c r="C215" s="89"/>
      <c r="D215" s="50"/>
      <c r="E215" s="51"/>
    </row>
    <row r="216" spans="1:5">
      <c r="A216" s="19"/>
      <c r="B216" s="58"/>
      <c r="C216" s="49"/>
      <c r="D216" s="50"/>
      <c r="E216" s="51"/>
    </row>
    <row r="217" spans="1:5" s="2" customFormat="1" ht="15.75" thickBot="1">
      <c r="A217" s="36">
        <v>8</v>
      </c>
      <c r="B217" s="37"/>
      <c r="C217" s="45" t="s">
        <v>162</v>
      </c>
      <c r="D217" s="45"/>
      <c r="E217" s="46"/>
    </row>
    <row r="218" spans="1:5" s="2" customFormat="1" ht="22.5" customHeight="1" thickTop="1" thickBot="1">
      <c r="A218" s="38">
        <v>8</v>
      </c>
      <c r="B218" s="39"/>
      <c r="C218" s="67" t="s">
        <v>34</v>
      </c>
      <c r="D218" s="20">
        <v>1</v>
      </c>
      <c r="E218" s="48">
        <v>0.5</v>
      </c>
    </row>
    <row r="219" spans="1:5" ht="39" customHeight="1" thickTop="1">
      <c r="A219" s="19"/>
      <c r="B219" s="40">
        <v>0</v>
      </c>
      <c r="C219" s="49" t="s">
        <v>163</v>
      </c>
      <c r="D219" s="133" t="str">
        <f>IF(E218&lt;60%,"Résultat &lt; 60%: Merci de bien vouloir vérifier la conformité légale et commenter"," ")</f>
        <v>Résultat &lt; 60%: Merci de bien vouloir vérifier la conformité légale et commenter</v>
      </c>
      <c r="E219" s="134"/>
    </row>
    <row r="220" spans="1:5" ht="60">
      <c r="A220" s="41"/>
      <c r="B220" s="17">
        <v>0.6</v>
      </c>
      <c r="C220" s="18" t="s">
        <v>35</v>
      </c>
      <c r="D220" s="106"/>
      <c r="E220" s="107"/>
    </row>
    <row r="221" spans="1:5" ht="105">
      <c r="A221" s="19"/>
      <c r="B221" s="40">
        <v>1</v>
      </c>
      <c r="C221" s="49" t="s">
        <v>30</v>
      </c>
      <c r="D221" s="50"/>
      <c r="E221" s="51"/>
    </row>
    <row r="222" spans="1:5">
      <c r="A222" s="19"/>
      <c r="B222" s="40"/>
      <c r="C222" s="49"/>
      <c r="D222" s="50"/>
      <c r="E222" s="51"/>
    </row>
    <row r="223" spans="1:5">
      <c r="A223" s="88" t="s">
        <v>211</v>
      </c>
      <c r="B223" s="40"/>
      <c r="C223" s="89"/>
      <c r="D223" s="50"/>
      <c r="E223" s="51"/>
    </row>
    <row r="224" spans="1:5">
      <c r="A224" s="88" t="s">
        <v>212</v>
      </c>
      <c r="B224" s="40"/>
      <c r="C224" s="89"/>
      <c r="D224" s="50"/>
      <c r="E224" s="51"/>
    </row>
    <row r="225" spans="1:5">
      <c r="A225" s="42"/>
      <c r="B225" s="43"/>
      <c r="C225" s="52"/>
      <c r="D225" s="53"/>
      <c r="E225" s="54"/>
    </row>
    <row r="226" spans="1:5" ht="18.75">
      <c r="A226" s="68" t="s">
        <v>52</v>
      </c>
      <c r="B226" s="69"/>
      <c r="C226" s="70"/>
      <c r="D226" s="71"/>
      <c r="E226" s="72"/>
    </row>
    <row r="227" spans="1:5" s="2" customFormat="1" ht="15.75" thickBot="1">
      <c r="A227" s="36">
        <v>1</v>
      </c>
      <c r="B227" s="37"/>
      <c r="C227" s="44" t="s">
        <v>113</v>
      </c>
      <c r="D227" s="45"/>
      <c r="E227" s="46"/>
    </row>
    <row r="228" spans="1:5" s="2" customFormat="1" ht="31.5" thickTop="1" thickBot="1">
      <c r="A228" s="38">
        <v>1</v>
      </c>
      <c r="B228" s="39"/>
      <c r="C228" s="47" t="s">
        <v>22</v>
      </c>
      <c r="D228" s="20">
        <v>1</v>
      </c>
      <c r="E228" s="48">
        <v>0.7</v>
      </c>
    </row>
    <row r="229" spans="1:5" ht="15.75" thickTop="1">
      <c r="A229" s="19"/>
      <c r="B229" s="40">
        <v>0</v>
      </c>
      <c r="C229" s="49" t="s">
        <v>114</v>
      </c>
      <c r="D229" s="50"/>
      <c r="E229" s="51"/>
    </row>
    <row r="230" spans="1:5" ht="30">
      <c r="A230" s="41"/>
      <c r="B230" s="17">
        <v>0.6</v>
      </c>
      <c r="C230" s="18" t="s">
        <v>9</v>
      </c>
      <c r="D230" s="106"/>
      <c r="E230" s="107"/>
    </row>
    <row r="231" spans="1:5" ht="30">
      <c r="A231" s="19"/>
      <c r="B231" s="40">
        <v>1</v>
      </c>
      <c r="C231" s="49" t="s">
        <v>115</v>
      </c>
      <c r="D231" s="50"/>
      <c r="E231" s="51"/>
    </row>
    <row r="232" spans="1:5">
      <c r="A232" s="19"/>
      <c r="B232" s="40"/>
      <c r="C232" s="49"/>
      <c r="D232" s="50"/>
      <c r="E232" s="51"/>
    </row>
    <row r="233" spans="1:5">
      <c r="A233" s="88" t="s">
        <v>211</v>
      </c>
      <c r="B233" s="40"/>
      <c r="C233" s="89"/>
      <c r="D233" s="50"/>
      <c r="E233" s="51"/>
    </row>
    <row r="234" spans="1:5">
      <c r="A234" s="88" t="s">
        <v>212</v>
      </c>
      <c r="B234" s="40"/>
      <c r="C234" s="89"/>
      <c r="D234" s="50"/>
      <c r="E234" s="51"/>
    </row>
    <row r="235" spans="1:5">
      <c r="A235" s="42"/>
      <c r="B235" s="43"/>
      <c r="C235" s="52"/>
      <c r="D235" s="53"/>
      <c r="E235" s="54"/>
    </row>
    <row r="236" spans="1:5" s="2" customFormat="1" ht="15.75" thickBot="1">
      <c r="A236" s="36">
        <v>2</v>
      </c>
      <c r="B236" s="37"/>
      <c r="C236" s="44" t="s">
        <v>111</v>
      </c>
      <c r="D236" s="45"/>
      <c r="E236" s="46"/>
    </row>
    <row r="237" spans="1:5" s="2" customFormat="1" ht="31.5" thickTop="1" thickBot="1">
      <c r="A237" s="38">
        <v>2</v>
      </c>
      <c r="B237" s="39"/>
      <c r="C237" s="47" t="s">
        <v>119</v>
      </c>
      <c r="D237" s="20">
        <v>1</v>
      </c>
      <c r="E237" s="48">
        <v>0.65</v>
      </c>
    </row>
    <row r="238" spans="1:5" ht="30.75" thickTop="1">
      <c r="A238" s="19"/>
      <c r="B238" s="40">
        <v>0</v>
      </c>
      <c r="C238" s="49" t="s">
        <v>112</v>
      </c>
      <c r="D238" s="50"/>
      <c r="E238" s="51"/>
    </row>
    <row r="239" spans="1:5" ht="45">
      <c r="A239" s="41"/>
      <c r="B239" s="17">
        <v>0.6</v>
      </c>
      <c r="C239" s="18" t="s">
        <v>57</v>
      </c>
      <c r="D239" s="106"/>
      <c r="E239" s="107"/>
    </row>
    <row r="240" spans="1:5" ht="75">
      <c r="A240" s="19"/>
      <c r="B240" s="40">
        <v>1</v>
      </c>
      <c r="C240" s="49" t="s">
        <v>10</v>
      </c>
      <c r="D240" s="50"/>
      <c r="E240" s="51"/>
    </row>
    <row r="241" spans="1:5">
      <c r="A241" s="19"/>
      <c r="B241" s="40"/>
      <c r="C241" s="49"/>
      <c r="D241" s="50"/>
      <c r="E241" s="51"/>
    </row>
    <row r="242" spans="1:5">
      <c r="A242" s="88" t="s">
        <v>211</v>
      </c>
      <c r="B242" s="40"/>
      <c r="C242" s="89"/>
      <c r="D242" s="50"/>
      <c r="E242" s="51"/>
    </row>
    <row r="243" spans="1:5">
      <c r="A243" s="88" t="s">
        <v>212</v>
      </c>
      <c r="B243" s="40"/>
      <c r="C243" s="89"/>
      <c r="D243" s="50"/>
      <c r="E243" s="51"/>
    </row>
    <row r="244" spans="1:5">
      <c r="A244" s="42"/>
      <c r="B244" s="43"/>
      <c r="C244" s="52"/>
      <c r="D244" s="53"/>
      <c r="E244" s="54"/>
    </row>
    <row r="245" spans="1:5" s="2" customFormat="1" ht="15.75" thickBot="1">
      <c r="A245" s="36">
        <v>3</v>
      </c>
      <c r="B245" s="37"/>
      <c r="C245" s="44" t="s">
        <v>48</v>
      </c>
      <c r="D245" s="45"/>
      <c r="E245" s="46"/>
    </row>
    <row r="246" spans="1:5" s="2" customFormat="1" ht="31.5" thickTop="1" thickBot="1">
      <c r="A246" s="38">
        <v>3</v>
      </c>
      <c r="B246" s="39"/>
      <c r="C246" s="47" t="s">
        <v>77</v>
      </c>
      <c r="D246" s="20">
        <v>1</v>
      </c>
      <c r="E246" s="48">
        <v>0.9</v>
      </c>
    </row>
    <row r="247" spans="1:5" ht="30.75" thickTop="1">
      <c r="A247" s="19"/>
      <c r="B247" s="40">
        <v>0</v>
      </c>
      <c r="C247" s="49" t="s">
        <v>116</v>
      </c>
      <c r="D247" s="50"/>
      <c r="E247" s="51"/>
    </row>
    <row r="248" spans="1:5" ht="60">
      <c r="A248" s="41"/>
      <c r="B248" s="17">
        <v>0.6</v>
      </c>
      <c r="C248" s="18" t="s">
        <v>213</v>
      </c>
      <c r="D248" s="106"/>
      <c r="E248" s="107"/>
    </row>
    <row r="249" spans="1:5" ht="105">
      <c r="A249" s="19"/>
      <c r="B249" s="40">
        <v>1</v>
      </c>
      <c r="C249" s="49" t="s">
        <v>151</v>
      </c>
      <c r="D249" s="50"/>
      <c r="E249" s="51"/>
    </row>
    <row r="250" spans="1:5">
      <c r="A250" s="19"/>
      <c r="B250" s="40"/>
      <c r="C250" s="49"/>
      <c r="D250" s="50"/>
      <c r="E250" s="51"/>
    </row>
    <row r="251" spans="1:5">
      <c r="A251" s="88" t="s">
        <v>211</v>
      </c>
      <c r="B251" s="40"/>
      <c r="C251" s="89"/>
      <c r="D251" s="50"/>
      <c r="E251" s="51"/>
    </row>
    <row r="252" spans="1:5">
      <c r="A252" s="88" t="s">
        <v>212</v>
      </c>
      <c r="B252" s="40"/>
      <c r="C252" s="89"/>
      <c r="D252" s="50"/>
      <c r="E252" s="51"/>
    </row>
    <row r="253" spans="1:5">
      <c r="A253" s="42"/>
      <c r="B253" s="43"/>
      <c r="C253" s="52"/>
      <c r="D253" s="53"/>
      <c r="E253" s="54"/>
    </row>
    <row r="254" spans="1:5">
      <c r="A254" s="19"/>
      <c r="B254" s="58"/>
      <c r="D254" s="50"/>
      <c r="E254" s="51"/>
    </row>
  </sheetData>
  <mergeCells count="9">
    <mergeCell ref="A2:E2"/>
    <mergeCell ref="D165:E165"/>
    <mergeCell ref="D219:E219"/>
    <mergeCell ref="D192:E192"/>
    <mergeCell ref="D101:E101"/>
    <mergeCell ref="D146:E146"/>
    <mergeCell ref="D183:E183"/>
    <mergeCell ref="A4:C4"/>
    <mergeCell ref="A5:C5"/>
  </mergeCells>
  <phoneticPr fontId="5" type="noConversion"/>
  <conditionalFormatting sqref="E9 E18 E36 E45 E54 E63 E82 E100 E118 E127 E136 E145 E155 E164 E173 E191 E200 E218 E228 E27 E72 E91 E109 E182 E209 E246 E237">
    <cfRule type="cellIs" dxfId="5" priority="1" stopIfTrue="1" operator="between">
      <formula>0.00001</formula>
      <formula>0.3999999</formula>
    </cfRule>
    <cfRule type="cellIs" dxfId="4" priority="2" stopIfTrue="1" operator="between">
      <formula>0.4</formula>
      <formula>0.59999999</formula>
    </cfRule>
    <cfRule type="cellIs" dxfId="3" priority="3" stopIfTrue="1" operator="greaterThan">
      <formula>0.59999999</formula>
    </cfRule>
  </conditionalFormatting>
  <pageMargins left="0.48" right="0.31" top="0.48" bottom="0.75" header="0.3" footer="0.3"/>
  <pageSetup paperSize="9" scale="62" fitToHeight="6" orientation="portrait" r:id="rId1"/>
  <headerFooter alignWithMargins="0">
    <oddFooter>&amp;L&amp;F/&amp;A/&amp;R&amp;D/&amp;T</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IU91"/>
  <sheetViews>
    <sheetView showGridLines="0" zoomScale="90" zoomScaleNormal="90" workbookViewId="0"/>
  </sheetViews>
  <sheetFormatPr baseColWidth="10" defaultRowHeight="15"/>
  <cols>
    <col min="1" max="1" width="4.28515625" customWidth="1"/>
    <col min="2" max="2" width="100.7109375" style="1" customWidth="1"/>
    <col min="3" max="3" width="11.5703125" bestFit="1" customWidth="1"/>
    <col min="4" max="4" width="11.28515625" bestFit="1" customWidth="1"/>
  </cols>
  <sheetData>
    <row r="1" spans="1:255" ht="15.75" thickBot="1">
      <c r="A1" s="80" t="s">
        <v>203</v>
      </c>
    </row>
    <row r="2" spans="1:255" s="2" customFormat="1" ht="37.5" customHeight="1" thickBot="1">
      <c r="A2" s="140" t="str">
        <f>+Instructions!A1</f>
        <v>Évaluation de projets touristiques en termes d'impact économique, social et environnemental</v>
      </c>
      <c r="B2" s="141"/>
      <c r="C2" s="141"/>
      <c r="D2" s="142"/>
    </row>
    <row r="3" spans="1:255" s="2" customFormat="1" ht="15.75">
      <c r="A3" s="119" t="s">
        <v>23</v>
      </c>
      <c r="B3" s="3"/>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row>
    <row r="4" spans="1:255" s="2" customFormat="1" ht="18.75">
      <c r="A4" s="135" t="str">
        <f>+'Données de base à saisir'!B4</f>
        <v>Titre : Projet TEST</v>
      </c>
      <c r="B4" s="135"/>
      <c r="C4" s="34" t="s">
        <v>173</v>
      </c>
      <c r="D4" s="73" t="s">
        <v>184</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row>
    <row r="5" spans="1:255" s="2" customFormat="1" ht="15.75">
      <c r="A5" s="136" t="str">
        <f>+'Données de base à saisir'!B23</f>
        <v>Évalué le xx.xx.20xx</v>
      </c>
      <c r="B5" s="136"/>
      <c r="C5" s="35" t="s">
        <v>174</v>
      </c>
      <c r="D5" s="74" t="s">
        <v>174</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row>
    <row r="6" spans="1:255" s="2" customFormat="1" ht="15.75">
      <c r="B6" s="8"/>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row>
    <row r="7" spans="1:255" s="4" customFormat="1" ht="27" customHeight="1">
      <c r="A7" s="137" t="str">
        <f>+'Evaluation à saisir'!A7</f>
        <v>Prédominance économique</v>
      </c>
      <c r="B7" s="143"/>
      <c r="C7" s="143"/>
      <c r="D7" s="144"/>
      <c r="E7" s="5"/>
      <c r="F7" s="5"/>
    </row>
    <row r="8" spans="1:255" s="2" customFormat="1" ht="19.5" customHeight="1" thickBot="1">
      <c r="A8" s="36">
        <f>+'Evaluation à saisir'!A8</f>
        <v>1</v>
      </c>
      <c r="B8" s="44" t="str">
        <f>+'Evaluation à saisir'!C8</f>
        <v>Demande touristique</v>
      </c>
      <c r="C8" s="45"/>
      <c r="D8" s="46"/>
    </row>
    <row r="9" spans="1:255" s="2" customFormat="1" ht="46.5" thickTop="1" thickBot="1">
      <c r="A9" s="75">
        <f>+'Evaluation à saisir'!A9</f>
        <v>1</v>
      </c>
      <c r="B9" s="59" t="str">
        <f>+'Evaluation à saisir'!C9</f>
        <v>La demande à court, moyen et long terme (formée par la somme de la demande actuellement existante et de la demande générée par les moyens investis en termes de marketing et de promotion) est-elle suffisante en regard des objectifs financiers du projet?</v>
      </c>
      <c r="C9" s="20">
        <f>+'Evaluation à saisir'!D9</f>
        <v>1</v>
      </c>
      <c r="D9" s="48">
        <f>+'Evaluation à saisir'!E9</f>
        <v>0.75</v>
      </c>
    </row>
    <row r="10" spans="1:255" ht="15.75" thickTop="1">
      <c r="A10" s="19"/>
      <c r="B10" s="49"/>
      <c r="C10" s="50"/>
      <c r="D10" s="51"/>
    </row>
    <row r="11" spans="1:255" s="2" customFormat="1" ht="15.75" thickBot="1">
      <c r="A11" s="38">
        <f>+'Evaluation à saisir'!A17</f>
        <v>2</v>
      </c>
      <c r="B11" s="47" t="str">
        <f>+'Evaluation à saisir'!C17</f>
        <v>Cohérence avec l'offre existante</v>
      </c>
      <c r="C11" s="67"/>
      <c r="D11" s="76"/>
    </row>
    <row r="12" spans="1:255" s="2" customFormat="1" ht="17.25" thickTop="1" thickBot="1">
      <c r="A12" s="75">
        <f>+'Evaluation à saisir'!A18</f>
        <v>2</v>
      </c>
      <c r="B12" s="59" t="str">
        <f>+'Evaluation à saisir'!C18</f>
        <v>Le projet est-il cohérent avec l'offre / les infrastructures existantes?</v>
      </c>
      <c r="C12" s="20">
        <f>+'Evaluation à saisir'!D18</f>
        <v>1</v>
      </c>
      <c r="D12" s="48">
        <f>+'Evaluation à saisir'!E18</f>
        <v>0.65</v>
      </c>
    </row>
    <row r="13" spans="1:255" s="2" customFormat="1" ht="15.75" thickTop="1">
      <c r="A13" s="75"/>
      <c r="B13" s="59"/>
      <c r="C13" s="50"/>
      <c r="D13" s="51"/>
    </row>
    <row r="14" spans="1:255" ht="15.75" thickBot="1">
      <c r="A14" s="38">
        <f>+'Evaluation à saisir'!A26</f>
        <v>3</v>
      </c>
      <c r="B14" s="47" t="str">
        <f>+'Evaluation à saisir'!C26</f>
        <v>Cohérence avec la stratégie</v>
      </c>
      <c r="C14" s="67"/>
      <c r="D14" s="76"/>
    </row>
    <row r="15" spans="1:255" s="2" customFormat="1" ht="31.5" thickTop="1" thickBot="1">
      <c r="A15" s="75">
        <f>+'Evaluation à saisir'!A27</f>
        <v>3</v>
      </c>
      <c r="B15" s="59" t="str">
        <f>+'Evaluation à saisir'!C27</f>
        <v>Le projet est-il cohérent avec la stratégie de développement de l'offre locale et régionale et apporte-t-il une diversification complémentaire à cette offre?</v>
      </c>
      <c r="C15" s="20">
        <f>+'Evaluation à saisir'!D27</f>
        <v>1</v>
      </c>
      <c r="D15" s="48">
        <f>+'Evaluation à saisir'!E27</f>
        <v>0.65</v>
      </c>
    </row>
    <row r="16" spans="1:255" s="2" customFormat="1" ht="15.75" thickTop="1">
      <c r="A16" s="75"/>
      <c r="B16" s="59"/>
      <c r="C16" s="50"/>
      <c r="D16" s="51"/>
    </row>
    <row r="17" spans="1:6" ht="15.75" thickBot="1">
      <c r="A17" s="38">
        <f>+'Evaluation à saisir'!A35</f>
        <v>4</v>
      </c>
      <c r="B17" s="47" t="str">
        <f>+'Evaluation à saisir'!C35</f>
        <v>Viabilité économique et charge fiscale</v>
      </c>
      <c r="C17" s="50"/>
      <c r="D17" s="51"/>
    </row>
    <row r="18" spans="1:6" ht="17.25" thickTop="1" thickBot="1">
      <c r="A18" s="75">
        <f>+'Evaluation à saisir'!A36</f>
        <v>4</v>
      </c>
      <c r="B18" s="59" t="str">
        <f>+'Evaluation à saisir'!C36</f>
        <v>La pérennisation financière du projet est-elle assurée?</v>
      </c>
      <c r="C18" s="20">
        <f>+'Evaluation à saisir'!D36</f>
        <v>1</v>
      </c>
      <c r="D18" s="48">
        <f>+'Evaluation à saisir'!E36</f>
        <v>0.65</v>
      </c>
    </row>
    <row r="19" spans="1:6" ht="15.75" thickTop="1">
      <c r="A19" s="19"/>
      <c r="B19" s="49"/>
      <c r="C19" s="50"/>
      <c r="D19" s="51"/>
    </row>
    <row r="20" spans="1:6" s="2" customFormat="1" ht="15.75" thickBot="1">
      <c r="A20" s="38">
        <f>+'Evaluation à saisir'!A44</f>
        <v>5</v>
      </c>
      <c r="B20" s="47" t="str">
        <f>+'Evaluation à saisir'!C44</f>
        <v>Impact sur l'économie régionale</v>
      </c>
      <c r="C20" s="67"/>
      <c r="D20" s="76"/>
    </row>
    <row r="21" spans="1:6" s="2" customFormat="1" ht="31.5" thickTop="1" thickBot="1">
      <c r="A21" s="75">
        <f>+'Evaluation à saisir'!A45</f>
        <v>5</v>
      </c>
      <c r="B21" s="59" t="str">
        <f>+'Evaluation à saisir'!C45</f>
        <v xml:space="preserve">Le projet apporte-t-il, par effet de synergie, un flux de touristes supplémentaire (et supportable) générant des retombées économiques positives pour les autres acteurs économiques locaux et régionaux? </v>
      </c>
      <c r="C21" s="20">
        <f>+'Evaluation à saisir'!D45</f>
        <v>0.9</v>
      </c>
      <c r="D21" s="48">
        <f>+'Evaluation à saisir'!E45</f>
        <v>0.7</v>
      </c>
    </row>
    <row r="22" spans="1:6" ht="15.75" thickTop="1">
      <c r="A22" s="19"/>
      <c r="B22" s="49"/>
      <c r="C22" s="50"/>
      <c r="D22" s="51"/>
    </row>
    <row r="23" spans="1:6" s="2" customFormat="1" ht="15.75" thickBot="1">
      <c r="A23" s="38">
        <f>+'Evaluation à saisir'!A53</f>
        <v>6</v>
      </c>
      <c r="B23" s="47" t="str">
        <f>+'Evaluation à saisir'!C53</f>
        <v>Influence économique de l'impact paysager</v>
      </c>
      <c r="C23" s="67"/>
      <c r="D23" s="76"/>
    </row>
    <row r="24" spans="1:6" s="2" customFormat="1" ht="31.5" thickTop="1" thickBot="1">
      <c r="A24" s="75">
        <f>+'Evaluation à saisir'!A54</f>
        <v>6</v>
      </c>
      <c r="B24" s="59" t="str">
        <f>+'Evaluation à saisir'!C54</f>
        <v>Une des principales caractéristiques recherchée par les touristes étant la beauté paysagère, quelle influence économique aura l'impact paysager du projet sur les autres acteurs touristiques régionaux?</v>
      </c>
      <c r="C24" s="20">
        <f>+'Evaluation à saisir'!D54</f>
        <v>0.8</v>
      </c>
      <c r="D24" s="48">
        <f>+'Evaluation à saisir'!E54</f>
        <v>0.7</v>
      </c>
    </row>
    <row r="25" spans="1:6" ht="15" customHeight="1" thickTop="1">
      <c r="A25" s="19"/>
      <c r="B25" s="49"/>
      <c r="C25" s="50"/>
      <c r="D25" s="51"/>
    </row>
    <row r="26" spans="1:6" s="2" customFormat="1" ht="15.75" thickBot="1">
      <c r="A26" s="38">
        <f>+'Evaluation à saisir'!A62</f>
        <v>7</v>
      </c>
      <c r="B26" s="47" t="str">
        <f>+'Evaluation à saisir'!C62</f>
        <v>Adaptation à l'évolution de la demande</v>
      </c>
      <c r="C26" s="67"/>
      <c r="D26" s="76"/>
    </row>
    <row r="27" spans="1:6" s="2" customFormat="1" ht="31.5" thickTop="1" thickBot="1">
      <c r="A27" s="75">
        <f>+'Evaluation à saisir'!A63</f>
        <v>7</v>
      </c>
      <c r="B27" s="59" t="str">
        <f>+'Evaluation à saisir'!C63</f>
        <v>La demande touristique étant en constante évolution, le projet porte-t-il déjà les bases permettant une adaptation à cette évolution?</v>
      </c>
      <c r="C27" s="20">
        <f>+'Evaluation à saisir'!D63</f>
        <v>1</v>
      </c>
      <c r="D27" s="48">
        <f>+'Evaluation à saisir'!E63</f>
        <v>0.4</v>
      </c>
    </row>
    <row r="28" spans="1:6" ht="15" customHeight="1" thickTop="1">
      <c r="A28" s="19"/>
      <c r="B28" s="49"/>
      <c r="C28" s="50"/>
      <c r="D28" s="51"/>
    </row>
    <row r="29" spans="1:6" s="2" customFormat="1" ht="15.75" thickBot="1">
      <c r="A29" s="38">
        <f>+'Evaluation à saisir'!A71</f>
        <v>8</v>
      </c>
      <c r="B29" s="47" t="str">
        <f>+'Evaluation à saisir'!C71</f>
        <v>Adaptation au changement climatique</v>
      </c>
      <c r="C29" s="67"/>
      <c r="D29" s="76"/>
    </row>
    <row r="30" spans="1:6" s="2" customFormat="1" ht="17.25" thickTop="1" thickBot="1">
      <c r="A30" s="77">
        <f>+'Evaluation à saisir'!A72</f>
        <v>8</v>
      </c>
      <c r="B30" s="78" t="str">
        <f>+'Evaluation à saisir'!C72</f>
        <v>Le projet pourra-t-il économiquement s'adapter au changement climatique?</v>
      </c>
      <c r="C30" s="20">
        <f>+'Evaluation à saisir'!D72</f>
        <v>1</v>
      </c>
      <c r="D30" s="48">
        <f>+'Evaluation à saisir'!E72</f>
        <v>0.6</v>
      </c>
    </row>
    <row r="31" spans="1:6" ht="13.5" customHeight="1" thickTop="1"/>
    <row r="32" spans="1:6" s="4" customFormat="1" ht="23.25">
      <c r="A32" s="137" t="str">
        <f>+'Evaluation à saisir'!A80</f>
        <v>Prédominance sociale</v>
      </c>
      <c r="B32" s="143"/>
      <c r="C32" s="143"/>
      <c r="D32" s="144"/>
      <c r="E32" s="5"/>
      <c r="F32" s="5"/>
    </row>
    <row r="33" spans="1:4" s="2" customFormat="1" ht="15.75" thickBot="1">
      <c r="A33" s="36">
        <f>+'Evaluation à saisir'!A81</f>
        <v>1</v>
      </c>
      <c r="B33" s="44" t="str">
        <f>+'Evaluation à saisir'!C81</f>
        <v>Qualité de l'accueil</v>
      </c>
      <c r="C33" s="45"/>
      <c r="D33" s="46"/>
    </row>
    <row r="34" spans="1:4" s="2" customFormat="1" ht="17.25" thickTop="1" thickBot="1">
      <c r="A34" s="75">
        <f>+'Evaluation à saisir'!A82</f>
        <v>1</v>
      </c>
      <c r="B34" s="59" t="str">
        <f>+'Evaluation à saisir'!C82</f>
        <v>Quelle est la qualité de l'accueil?</v>
      </c>
      <c r="C34" s="20">
        <f>+'Evaluation à saisir'!D82</f>
        <v>1</v>
      </c>
      <c r="D34" s="48">
        <f>+'Evaluation à saisir'!E82</f>
        <v>1</v>
      </c>
    </row>
    <row r="35" spans="1:4" ht="15.75" thickTop="1">
      <c r="A35" s="19"/>
      <c r="B35" s="49"/>
      <c r="C35" s="50"/>
      <c r="D35" s="51"/>
    </row>
    <row r="36" spans="1:4" s="2" customFormat="1" ht="15.75" thickBot="1">
      <c r="A36" s="38">
        <f>+'Evaluation à saisir'!A90</f>
        <v>2</v>
      </c>
      <c r="B36" s="47" t="str">
        <f>+'Evaluation à saisir'!C90</f>
        <v>Satisfaction des clients</v>
      </c>
      <c r="C36" s="67"/>
      <c r="D36" s="76"/>
    </row>
    <row r="37" spans="1:4" s="2" customFormat="1" ht="17.25" thickTop="1" thickBot="1">
      <c r="A37" s="75">
        <f>+'Evaluation à saisir'!A91</f>
        <v>2</v>
      </c>
      <c r="B37" s="59" t="str">
        <f>+'Evaluation à saisir'!C91</f>
        <v>Quelle est la satisfaction des clients?</v>
      </c>
      <c r="C37" s="20">
        <f>+'Evaluation à saisir'!D91</f>
        <v>1</v>
      </c>
      <c r="D37" s="48">
        <f>+'Evaluation à saisir'!E91</f>
        <v>1</v>
      </c>
    </row>
    <row r="38" spans="1:4" ht="15.75" thickTop="1">
      <c r="A38" s="19"/>
      <c r="B38" s="49"/>
      <c r="C38" s="50"/>
      <c r="D38" s="51"/>
    </row>
    <row r="39" spans="1:4" s="2" customFormat="1" ht="15.75" thickBot="1">
      <c r="A39" s="38">
        <f>+'Evaluation à saisir'!A99</f>
        <v>3</v>
      </c>
      <c r="B39" s="47" t="str">
        <f>+'Evaluation à saisir'!C99</f>
        <v>Satisfaction du personnel</v>
      </c>
      <c r="C39" s="67"/>
      <c r="D39" s="76"/>
    </row>
    <row r="40" spans="1:4" s="2" customFormat="1" ht="31.5" thickTop="1" thickBot="1">
      <c r="A40" s="75">
        <f>+'Evaluation à saisir'!A100</f>
        <v>3</v>
      </c>
      <c r="B40" s="59" t="str">
        <f>+'Evaluation à saisir'!C100</f>
        <v xml:space="preserve">Quelle est globalement la qualité des conditions salariales et de travail des employés par rapport à la moyenne de la branche? </v>
      </c>
      <c r="C40" s="20">
        <f>+'Evaluation à saisir'!D100</f>
        <v>1</v>
      </c>
      <c r="D40" s="48">
        <f>+'Evaluation à saisir'!E100</f>
        <v>0.55000000000000004</v>
      </c>
    </row>
    <row r="41" spans="1:4" ht="15.75" thickTop="1">
      <c r="A41" s="19"/>
      <c r="B41" s="49"/>
      <c r="C41" s="50"/>
      <c r="D41" s="51"/>
    </row>
    <row r="42" spans="1:4" s="2" customFormat="1" ht="15.75" thickBot="1">
      <c r="A42" s="38">
        <f>+'Evaluation à saisir'!A108</f>
        <v>4</v>
      </c>
      <c r="B42" s="47" t="str">
        <f>+'Evaluation à saisir'!C108</f>
        <v>Profil des collaborateurs</v>
      </c>
      <c r="C42" s="67"/>
      <c r="D42" s="76"/>
    </row>
    <row r="43" spans="1:4" s="2" customFormat="1" ht="17.25" thickTop="1" thickBot="1">
      <c r="A43" s="75">
        <f>+'Evaluation à saisir'!A109</f>
        <v>4</v>
      </c>
      <c r="B43" s="59" t="str">
        <f>+'Evaluation à saisir'!C109</f>
        <v>Les postes de travail sont-ils équitablement accessibles et autant que possible offerts à la population locale?</v>
      </c>
      <c r="C43" s="20">
        <f>+'Evaluation à saisir'!D109</f>
        <v>1</v>
      </c>
      <c r="D43" s="48">
        <f>+'Evaluation à saisir'!E109</f>
        <v>0.9</v>
      </c>
    </row>
    <row r="44" spans="1:4" ht="15.75" thickTop="1">
      <c r="A44" s="19"/>
      <c r="B44" s="49"/>
      <c r="C44" s="50"/>
      <c r="D44" s="51"/>
    </row>
    <row r="45" spans="1:4" s="2" customFormat="1" ht="15.75" thickBot="1">
      <c r="A45" s="38">
        <f>+'Evaluation à saisir'!A117</f>
        <v>5</v>
      </c>
      <c r="B45" s="47" t="str">
        <f>+'Evaluation à saisir'!C117</f>
        <v>Acceptabilité du projet (par les parties prenantes)</v>
      </c>
      <c r="C45" s="67"/>
      <c r="D45" s="76"/>
    </row>
    <row r="46" spans="1:4" s="2" customFormat="1" ht="31.5" thickTop="1" thickBot="1">
      <c r="A46" s="75">
        <f>+'Evaluation à saisir'!A118</f>
        <v>5</v>
      </c>
      <c r="B46" s="59" t="str">
        <f>+'Evaluation à saisir'!C118</f>
        <v>Le projet tient-il compte des besoins des parties prenantes (stakeholders) et particulièrement de la population locale?</v>
      </c>
      <c r="C46" s="20">
        <f>+'Evaluation à saisir'!D118</f>
        <v>1</v>
      </c>
      <c r="D46" s="48">
        <f>+'Evaluation à saisir'!E118</f>
        <v>0.6</v>
      </c>
    </row>
    <row r="47" spans="1:4" ht="15.75" thickTop="1">
      <c r="A47" s="19"/>
      <c r="B47" s="49"/>
      <c r="C47" s="50"/>
      <c r="D47" s="51"/>
    </row>
    <row r="48" spans="1:4" s="2" customFormat="1" ht="15.75" thickBot="1">
      <c r="A48" s="38">
        <f>+'Evaluation à saisir'!A126</f>
        <v>6</v>
      </c>
      <c r="B48" s="47" t="str">
        <f>+'Evaluation à saisir'!C126</f>
        <v>Culture et patrimoine</v>
      </c>
      <c r="C48" s="67"/>
      <c r="D48" s="76"/>
    </row>
    <row r="49" spans="1:6" s="2" customFormat="1" ht="35.25" customHeight="1" thickTop="1" thickBot="1">
      <c r="A49" s="75">
        <f>+'Evaluation à saisir'!A127</f>
        <v>6</v>
      </c>
      <c r="B49" s="59" t="str">
        <f>+'Evaluation à saisir'!C127</f>
        <v>Le projet favorise-t-il l'accessibilité et la conservation de la culture (traditions, coutumes,…) et du patrimoine local et régional?</v>
      </c>
      <c r="C49" s="20">
        <f>+'Evaluation à saisir'!D127</f>
        <v>0.7</v>
      </c>
      <c r="D49" s="48">
        <f>+'Evaluation à saisir'!E127</f>
        <v>0.75</v>
      </c>
    </row>
    <row r="50" spans="1:6" ht="15.75" thickTop="1">
      <c r="A50" s="19"/>
      <c r="B50" s="49"/>
      <c r="C50" s="50"/>
      <c r="D50" s="51"/>
    </row>
    <row r="51" spans="1:6" s="2" customFormat="1" ht="15.75" thickBot="1">
      <c r="A51" s="38">
        <f>+'Evaluation à saisir'!A135</f>
        <v>7</v>
      </c>
      <c r="B51" s="47" t="str">
        <f>+'Evaluation à saisir'!C135</f>
        <v>Compréhension mutuelle</v>
      </c>
      <c r="C51" s="67"/>
      <c r="D51" s="76"/>
    </row>
    <row r="52" spans="1:6" s="2" customFormat="1" ht="17.25" thickTop="1" thickBot="1">
      <c r="A52" s="75">
        <f>+'Evaluation à saisir'!A136</f>
        <v>7</v>
      </c>
      <c r="B52" s="59" t="str">
        <f>+'Evaluation à saisir'!C136</f>
        <v>Le projet favorise-t-il la compréhension interculturelle et la mixité sociale et intergénérationnelle?</v>
      </c>
      <c r="C52" s="20">
        <f>+'Evaluation à saisir'!D136</f>
        <v>0.9</v>
      </c>
      <c r="D52" s="48">
        <f>+'Evaluation à saisir'!E136</f>
        <v>1</v>
      </c>
    </row>
    <row r="53" spans="1:6" ht="15" customHeight="1" thickTop="1">
      <c r="A53" s="19"/>
      <c r="B53" s="49"/>
      <c r="C53" s="50"/>
      <c r="D53" s="51"/>
    </row>
    <row r="54" spans="1:6" s="2" customFormat="1" ht="15" customHeight="1" thickBot="1">
      <c r="A54" s="38">
        <f>+'Evaluation à saisir'!A144</f>
        <v>8</v>
      </c>
      <c r="B54" s="47" t="str">
        <f>+'Evaluation à saisir'!C144</f>
        <v>Accessibilité et sécurité</v>
      </c>
      <c r="C54" s="67"/>
      <c r="D54" s="76"/>
    </row>
    <row r="55" spans="1:6" s="2" customFormat="1" ht="31.5" thickTop="1" thickBot="1">
      <c r="A55" s="77">
        <f>+'Evaluation à saisir'!A145</f>
        <v>8</v>
      </c>
      <c r="B55" s="78" t="str">
        <f>+'Evaluation à saisir'!C145</f>
        <v>Le projet garantit-il un accès et une utilisation sécurisés à tous, y compris aux personnes en situation de handicap?</v>
      </c>
      <c r="C55" s="20">
        <f>+'Evaluation à saisir'!D145</f>
        <v>0.5</v>
      </c>
      <c r="D55" s="48">
        <f>+'Evaluation à saisir'!E145</f>
        <v>0.55000000000000004</v>
      </c>
    </row>
    <row r="56" spans="1:6" ht="15.75" thickTop="1"/>
    <row r="57" spans="1:6" s="4" customFormat="1" ht="23.25">
      <c r="A57" s="137" t="str">
        <f>+'Evaluation à saisir'!A153</f>
        <v>Prédominance environnementale</v>
      </c>
      <c r="B57" s="145"/>
      <c r="C57" s="145"/>
      <c r="D57" s="146"/>
      <c r="E57" s="5"/>
      <c r="F57" s="5"/>
    </row>
    <row r="58" spans="1:6" s="2" customFormat="1" ht="15.75" thickBot="1">
      <c r="A58" s="36">
        <f>+'Evaluation à saisir'!A154</f>
        <v>1</v>
      </c>
      <c r="B58" s="44" t="str">
        <f>+'Evaluation à saisir'!C154</f>
        <v>Impact CO2 des transports</v>
      </c>
      <c r="C58" s="45"/>
      <c r="D58" s="46"/>
    </row>
    <row r="59" spans="1:6" s="2" customFormat="1" ht="33.75" customHeight="1" thickTop="1" thickBot="1">
      <c r="A59" s="75">
        <f>+'Evaluation à saisir'!A155</f>
        <v>1</v>
      </c>
      <c r="B59" s="59" t="str">
        <f>+'Evaluation à saisir'!C155</f>
        <v>L'impact CO2 des transports de la clientèle depuis leur domicile est-il limité et l'utilisation des transports publics est-elle encouragée?</v>
      </c>
      <c r="C59" s="20">
        <f>+'Evaluation à saisir'!D155</f>
        <v>1</v>
      </c>
      <c r="D59" s="48">
        <f>+'Evaluation à saisir'!E155</f>
        <v>0.35</v>
      </c>
    </row>
    <row r="60" spans="1:6" ht="15.75" thickTop="1">
      <c r="A60" s="19"/>
      <c r="B60" s="49"/>
      <c r="C60" s="50"/>
      <c r="D60" s="51"/>
    </row>
    <row r="61" spans="1:6" s="2" customFormat="1" ht="15.75" thickBot="1">
      <c r="A61" s="38">
        <f>+'Evaluation à saisir'!A163</f>
        <v>2</v>
      </c>
      <c r="B61" s="47" t="str">
        <f>+'Evaluation à saisir'!C163</f>
        <v>Emprise au sol</v>
      </c>
      <c r="C61" s="67"/>
      <c r="D61" s="76"/>
    </row>
    <row r="62" spans="1:6" s="2" customFormat="1" ht="17.25" thickTop="1" thickBot="1">
      <c r="A62" s="75">
        <f>+'Evaluation à saisir'!A164</f>
        <v>2</v>
      </c>
      <c r="B62" s="59" t="str">
        <f>+'Evaluation à saisir'!C164</f>
        <v>L'emprise au sol du projet, parking compris, est-elle limitée autant que possible?</v>
      </c>
      <c r="C62" s="20">
        <f>+'Evaluation à saisir'!D164</f>
        <v>0.6</v>
      </c>
      <c r="D62" s="48">
        <f>+'Evaluation à saisir'!E164</f>
        <v>0.5</v>
      </c>
    </row>
    <row r="63" spans="1:6" ht="15.75" thickTop="1">
      <c r="A63" s="19"/>
      <c r="B63" s="49"/>
      <c r="C63" s="50"/>
      <c r="D63" s="51"/>
    </row>
    <row r="64" spans="1:6" s="2" customFormat="1" ht="15.75" thickBot="1">
      <c r="A64" s="38">
        <f>+'Evaluation à saisir'!A172</f>
        <v>3</v>
      </c>
      <c r="B64" s="47" t="str">
        <f>+'Evaluation à saisir'!C172</f>
        <v>Constructions durables</v>
      </c>
      <c r="C64" s="67"/>
      <c r="D64" s="76"/>
    </row>
    <row r="65" spans="1:4" s="11" customFormat="1" ht="31.5" thickTop="1" thickBot="1">
      <c r="A65" s="75">
        <f>+'Evaluation à saisir'!A173</f>
        <v>3</v>
      </c>
      <c r="B65" s="59" t="str">
        <f>+'Evaluation à saisir'!C173</f>
        <v>Les constructions sont-elles effectuées selon des normes environnementales durables (Minergie, Minergie P, …)?</v>
      </c>
      <c r="C65" s="28">
        <f>+'Evaluation à saisir'!D173</f>
        <v>1</v>
      </c>
      <c r="D65" s="48">
        <f>+'Evaluation à saisir'!E173</f>
        <v>0.6</v>
      </c>
    </row>
    <row r="66" spans="1:4" ht="15.75" thickTop="1">
      <c r="A66" s="19"/>
      <c r="B66" s="49"/>
      <c r="C66" s="50"/>
      <c r="D66" s="51"/>
    </row>
    <row r="67" spans="1:4" s="2" customFormat="1" ht="15.75" thickBot="1">
      <c r="A67" s="38">
        <f>+'Evaluation à saisir'!A181</f>
        <v>4</v>
      </c>
      <c r="B67" s="47" t="str">
        <f>+'Evaluation à saisir'!C181</f>
        <v>Impact sur le milieu ambiant</v>
      </c>
      <c r="C67" s="67"/>
      <c r="D67" s="76"/>
    </row>
    <row r="68" spans="1:4" s="11" customFormat="1" ht="31.5" thickTop="1" thickBot="1">
      <c r="A68" s="75">
        <f>+'Evaluation à saisir'!A182</f>
        <v>4</v>
      </c>
      <c r="B68" s="59" t="str">
        <f>+'Evaluation à saisir'!C182</f>
        <v>Quel est l'impact du projet, et essentiellement de ses constructions, sur le milieu ambiant (régime des eaux, contamination des sols, érosion, …)?</v>
      </c>
      <c r="C68" s="28">
        <f>+'Evaluation à saisir'!D182</f>
        <v>1</v>
      </c>
      <c r="D68" s="48">
        <f>+'Evaluation à saisir'!E182</f>
        <v>0.55000000000000004</v>
      </c>
    </row>
    <row r="69" spans="1:4" ht="15.75" thickTop="1">
      <c r="A69" s="19"/>
      <c r="B69" s="49"/>
      <c r="C69" s="50"/>
      <c r="D69" s="51"/>
    </row>
    <row r="70" spans="1:4" s="2" customFormat="1" ht="15.75" thickBot="1">
      <c r="A70" s="38">
        <f>+'Evaluation à saisir'!A190</f>
        <v>5</v>
      </c>
      <c r="B70" s="47" t="str">
        <f>+'Evaluation à saisir'!C190</f>
        <v>Milieux naturels et biodiversité</v>
      </c>
      <c r="C70" s="67"/>
      <c r="D70" s="76"/>
    </row>
    <row r="71" spans="1:4" s="2" customFormat="1" ht="61.5" thickTop="1" thickBot="1">
      <c r="A71" s="75">
        <f>+'Evaluation à saisir'!A191</f>
        <v>5</v>
      </c>
      <c r="B71" s="59" t="str">
        <f>+'Evaluation à saisir'!C191</f>
        <v>Les pressions sur les milieux naturels et la biodiversité du projet en lui-même ou du flux de touristes généré sont-elles limitées et contrôlées? La zone concernée par le projet a-t-elle des qualités reconnues dans un inventaire national (en Suisse: http://map.geo.admin.ch/ et http://www.map.bafu.admin.ch/), régional ou local?</v>
      </c>
      <c r="C71" s="20">
        <f>+'Evaluation à saisir'!D191</f>
        <v>0.8</v>
      </c>
      <c r="D71" s="48">
        <f>+'Evaluation à saisir'!E191</f>
        <v>0.55000000000000004</v>
      </c>
    </row>
    <row r="72" spans="1:4" ht="15.75" thickTop="1">
      <c r="A72" s="19"/>
      <c r="B72" s="49"/>
      <c r="C72" s="50"/>
      <c r="D72" s="51"/>
    </row>
    <row r="73" spans="1:4" s="2" customFormat="1" ht="15.75" thickBot="1">
      <c r="A73" s="38">
        <f>+'Evaluation à saisir'!A199</f>
        <v>6</v>
      </c>
      <c r="B73" s="47" t="str">
        <f>+'Evaluation à saisir'!C199</f>
        <v>Ressources renouvelables</v>
      </c>
      <c r="C73" s="67"/>
      <c r="D73" s="76"/>
    </row>
    <row r="74" spans="1:4" s="2" customFormat="1" ht="31.5" thickTop="1" thickBot="1">
      <c r="A74" s="75">
        <f>+'Evaluation à saisir'!A200</f>
        <v>6</v>
      </c>
      <c r="B74" s="59" t="str">
        <f>+'Evaluation à saisir'!C200</f>
        <v xml:space="preserve">Des mesures sont-elles prises pour favoriser l'utilisation des ressources renouvelables (au dépens des non renouvelables) et limiter la consommation générale de ressources (énergie, matières premières,…)? </v>
      </c>
      <c r="C74" s="20">
        <f>+'Evaluation à saisir'!D200</f>
        <v>1</v>
      </c>
      <c r="D74" s="48">
        <f>+'Evaluation à saisir'!E200</f>
        <v>0.7</v>
      </c>
    </row>
    <row r="75" spans="1:4" ht="15.75" thickTop="1">
      <c r="A75" s="19"/>
      <c r="B75" s="49"/>
      <c r="C75" s="50"/>
      <c r="D75" s="51"/>
    </row>
    <row r="76" spans="1:4" s="2" customFormat="1" ht="15.75" thickBot="1">
      <c r="A76" s="38">
        <f>+'Evaluation à saisir'!A208</f>
        <v>7</v>
      </c>
      <c r="B76" s="47" t="str">
        <f>+'Evaluation à saisir'!C208</f>
        <v>Ressources locales</v>
      </c>
      <c r="C76" s="67"/>
      <c r="D76" s="76"/>
    </row>
    <row r="77" spans="1:4" s="2" customFormat="1" ht="17.25" thickTop="1" thickBot="1">
      <c r="A77" s="75">
        <f>+'Evaluation à saisir'!A209</f>
        <v>7</v>
      </c>
      <c r="B77" s="59" t="str">
        <f>+'Evaluation à saisir'!C209</f>
        <v>L'utilisation de produits et de services locaux est-elle favorisée?</v>
      </c>
      <c r="C77" s="20">
        <f>+'Evaluation à saisir'!D209</f>
        <v>1</v>
      </c>
      <c r="D77" s="48">
        <f>+'Evaluation à saisir'!E209</f>
        <v>0.7</v>
      </c>
    </row>
    <row r="78" spans="1:4" ht="15.75" thickTop="1">
      <c r="A78" s="19"/>
      <c r="B78" s="49"/>
      <c r="C78" s="50"/>
      <c r="D78" s="51"/>
    </row>
    <row r="79" spans="1:4" s="2" customFormat="1" ht="15.75" thickBot="1">
      <c r="A79" s="38">
        <f>+'Evaluation à saisir'!A217</f>
        <v>8</v>
      </c>
      <c r="B79" s="67" t="str">
        <f>+'Evaluation à saisir'!C217</f>
        <v>Gestion des déchets</v>
      </c>
      <c r="C79" s="67"/>
      <c r="D79" s="76"/>
    </row>
    <row r="80" spans="1:4" s="2" customFormat="1" ht="17.25" thickTop="1" thickBot="1">
      <c r="A80" s="77">
        <f>+'Evaluation à saisir'!A218</f>
        <v>8</v>
      </c>
      <c r="B80" s="79" t="str">
        <f>+'Evaluation à saisir'!C218</f>
        <v>La production de déchets est-elle minimisée et leur traitement approprié (valorisation des recyclables)?</v>
      </c>
      <c r="C80" s="20">
        <f>+'Evaluation à saisir'!D218</f>
        <v>1</v>
      </c>
      <c r="D80" s="48">
        <f>+'Evaluation à saisir'!E218</f>
        <v>0.5</v>
      </c>
    </row>
    <row r="81" spans="1:4" ht="15.75" thickTop="1"/>
    <row r="82" spans="1:4" ht="23.25">
      <c r="A82" s="137" t="str">
        <f>+'Evaluation à saisir'!A226</f>
        <v>Gouvernance</v>
      </c>
      <c r="B82" s="138"/>
      <c r="C82" s="138"/>
      <c r="D82" s="139"/>
    </row>
    <row r="83" spans="1:4" s="2" customFormat="1" ht="15.75" thickBot="1">
      <c r="A83" s="36">
        <f>+'Evaluation à saisir'!A227</f>
        <v>1</v>
      </c>
      <c r="B83" s="44" t="str">
        <f>+'Evaluation à saisir'!C227</f>
        <v>Stratégie</v>
      </c>
      <c r="C83" s="45"/>
      <c r="D83" s="46"/>
    </row>
    <row r="84" spans="1:4" s="2" customFormat="1" ht="35.25" customHeight="1" thickTop="1" thickBot="1">
      <c r="A84" s="75">
        <f>+'Evaluation à saisir'!A228</f>
        <v>1</v>
      </c>
      <c r="B84" s="59" t="str">
        <f>+'Evaluation à saisir'!C228</f>
        <v>La stratégie à court, moyen et long terme est-elle claire et intègre-t-elle les aspects liés aux impacts économiques, sociaux et environnementaux?</v>
      </c>
      <c r="C84" s="20">
        <f>+'Evaluation à saisir'!D228</f>
        <v>1</v>
      </c>
      <c r="D84" s="48">
        <f>+'Evaluation à saisir'!E228</f>
        <v>0.7</v>
      </c>
    </row>
    <row r="85" spans="1:4" ht="15.75" thickTop="1">
      <c r="A85" s="19"/>
      <c r="B85" s="49"/>
      <c r="C85" s="50"/>
      <c r="D85" s="51"/>
    </row>
    <row r="86" spans="1:4" s="2" customFormat="1" ht="15.75" thickBot="1">
      <c r="A86" s="38">
        <f>+'Evaluation à saisir'!A236</f>
        <v>2</v>
      </c>
      <c r="B86" s="47" t="str">
        <f>+'Evaluation à saisir'!C236</f>
        <v>Système de management</v>
      </c>
      <c r="C86" s="67"/>
      <c r="D86" s="76"/>
    </row>
    <row r="87" spans="1:4" s="2" customFormat="1" ht="31.5" thickTop="1" thickBot="1">
      <c r="A87" s="75">
        <f>+'Evaluation à saisir'!A237</f>
        <v>2</v>
      </c>
      <c r="B87" s="59" t="str">
        <f>+'Evaluation à saisir'!C237</f>
        <v>Un système de management des impacts du projet en termes économique, social et environnemental est-il en place?</v>
      </c>
      <c r="C87" s="20">
        <f>+'Evaluation à saisir'!D237</f>
        <v>1</v>
      </c>
      <c r="D87" s="48">
        <f>+'Evaluation à saisir'!E237</f>
        <v>0.65</v>
      </c>
    </row>
    <row r="88" spans="1:4" ht="15.75" thickTop="1">
      <c r="A88" s="19"/>
      <c r="B88" s="49"/>
      <c r="C88" s="50"/>
      <c r="D88" s="51"/>
    </row>
    <row r="89" spans="1:4" s="2" customFormat="1" ht="15.75" thickBot="1">
      <c r="A89" s="38">
        <f>+'Evaluation à saisir'!A245</f>
        <v>3</v>
      </c>
      <c r="B89" s="47" t="str">
        <f>+'Evaluation à saisir'!C245</f>
        <v>Utilisation de l'évaluation</v>
      </c>
      <c r="C89" s="67"/>
      <c r="D89" s="76"/>
    </row>
    <row r="90" spans="1:4" s="2" customFormat="1" ht="31.5" thickTop="1" thickBot="1">
      <c r="A90" s="77">
        <f>+'Evaluation à saisir'!A246</f>
        <v>3</v>
      </c>
      <c r="B90" s="78" t="str">
        <f>+'Evaluation à saisir'!C246</f>
        <v xml:space="preserve">L'évaluation du projet en termes d'impact économique, social et environnemental permet-elle d'agir si nécessaire? </v>
      </c>
      <c r="C90" s="20">
        <f>+'Evaluation à saisir'!D246</f>
        <v>1</v>
      </c>
      <c r="D90" s="48">
        <f>+'Evaluation à saisir'!E246</f>
        <v>0.9</v>
      </c>
    </row>
    <row r="91" spans="1:4" ht="15.75" thickTop="1"/>
  </sheetData>
  <mergeCells count="7">
    <mergeCell ref="A82:D82"/>
    <mergeCell ref="A4:B4"/>
    <mergeCell ref="A5:B5"/>
    <mergeCell ref="A2:D2"/>
    <mergeCell ref="A7:D7"/>
    <mergeCell ref="A32:D32"/>
    <mergeCell ref="A57:D57"/>
  </mergeCells>
  <phoneticPr fontId="5" type="noConversion"/>
  <conditionalFormatting sqref="D9 D90 D18 D21 D24 D15 D34 D40 D46 D49 D52 D55 D59 D62 D65 D71 D74 D80 D84 D12 D27 D30 D37 D43 D68 D77 D87">
    <cfRule type="cellIs" dxfId="2" priority="1" stopIfTrue="1" operator="between">
      <formula>0.000000000001</formula>
      <formula>0.399999999</formula>
    </cfRule>
    <cfRule type="cellIs" dxfId="1" priority="2" stopIfTrue="1" operator="between">
      <formula>0.4</formula>
      <formula>0.59999999</formula>
    </cfRule>
    <cfRule type="cellIs" dxfId="0" priority="3" stopIfTrue="1" operator="greaterThan">
      <formula>0.59999999</formula>
    </cfRule>
  </conditionalFormatting>
  <pageMargins left="0.51181102362204722" right="0.31496062992125984" top="0.31496062992125984" bottom="0.47244094488188981" header="0.15748031496062992" footer="0.15748031496062992"/>
  <pageSetup paperSize="9" scale="74" fitToHeight="2" orientation="portrait" r:id="rId1"/>
  <headerFooter>
    <oddFooter>&amp;L&amp;F/&amp;A&amp;R&amp;D/&amp;T</oddFooter>
  </headerFooter>
</worksheet>
</file>

<file path=xl/worksheets/sheet6.xml><?xml version="1.0" encoding="utf-8"?>
<worksheet xmlns="http://schemas.openxmlformats.org/spreadsheetml/2006/main" xmlns:r="http://schemas.openxmlformats.org/officeDocument/2006/relationships">
  <sheetPr>
    <pageSetUpPr fitToPage="1"/>
  </sheetPr>
  <dimension ref="B1:K172"/>
  <sheetViews>
    <sheetView showGridLines="0" zoomScaleNormal="100" workbookViewId="0">
      <selection activeCell="L12" sqref="L12"/>
    </sheetView>
  </sheetViews>
  <sheetFormatPr baseColWidth="10" defaultRowHeight="15"/>
  <cols>
    <col min="1" max="1" width="3.42578125" customWidth="1"/>
    <col min="2" max="2" width="20.85546875" customWidth="1"/>
    <col min="3" max="3" width="4.140625" customWidth="1"/>
    <col min="4" max="4" width="66.7109375" customWidth="1"/>
    <col min="8" max="10" width="6.7109375" customWidth="1"/>
    <col min="11" max="11" width="7.42578125" customWidth="1"/>
  </cols>
  <sheetData>
    <row r="1" spans="2:7" ht="15.75" thickBot="1">
      <c r="B1" s="80" t="s">
        <v>203</v>
      </c>
    </row>
    <row r="2" spans="2:7" s="2" customFormat="1" ht="37.5" customHeight="1" thickBot="1">
      <c r="B2" s="140" t="str">
        <f>+Instructions!A1</f>
        <v>Évaluation de projets touristiques en termes d'impact économique, social et environnemental</v>
      </c>
      <c r="C2" s="141"/>
      <c r="D2" s="141"/>
      <c r="E2" s="141"/>
      <c r="F2" s="141"/>
      <c r="G2" s="142"/>
    </row>
    <row r="3" spans="2:7" s="2" customFormat="1" ht="15" customHeight="1">
      <c r="B3" s="119" t="s">
        <v>31</v>
      </c>
      <c r="C3" s="9"/>
      <c r="D3" s="6"/>
      <c r="E3" s="3"/>
    </row>
    <row r="4" spans="2:7" s="2" customFormat="1" ht="18.75">
      <c r="B4" s="135" t="str">
        <f>+'Données de base à saisir'!B4</f>
        <v>Titre : Projet TEST</v>
      </c>
      <c r="C4" s="135"/>
      <c r="D4" s="135"/>
      <c r="E4" s="3"/>
    </row>
    <row r="5" spans="2:7" s="2" customFormat="1">
      <c r="B5" s="136" t="str">
        <f>+'Données de base à saisir'!B23</f>
        <v>Évalué le xx.xx.20xx</v>
      </c>
      <c r="C5" s="136"/>
      <c r="D5" s="136"/>
      <c r="E5" s="3"/>
    </row>
    <row r="6" spans="2:7" s="2" customFormat="1" ht="21">
      <c r="B6" s="9"/>
      <c r="C6" s="9"/>
      <c r="D6" s="6"/>
      <c r="E6" s="3"/>
    </row>
    <row r="7" spans="2:7" s="2" customFormat="1" ht="21">
      <c r="B7" s="9"/>
      <c r="C7" s="9"/>
      <c r="D7" s="6"/>
      <c r="E7" s="3"/>
    </row>
    <row r="8" spans="2:7" s="2" customFormat="1" ht="21">
      <c r="B8" s="9"/>
      <c r="C8" s="9"/>
      <c r="D8" s="6"/>
      <c r="E8" s="3"/>
    </row>
    <row r="9" spans="2:7" s="2" customFormat="1" ht="21">
      <c r="B9" s="9"/>
      <c r="C9" s="9"/>
      <c r="D9" s="6"/>
      <c r="E9" s="3"/>
    </row>
    <row r="10" spans="2:7" s="2" customFormat="1" ht="21">
      <c r="B10" s="9"/>
      <c r="C10" s="9"/>
      <c r="D10" s="6"/>
      <c r="E10" s="3"/>
    </row>
    <row r="11" spans="2:7" s="2" customFormat="1" ht="21">
      <c r="B11" s="9"/>
      <c r="C11" s="9"/>
      <c r="D11" s="6"/>
      <c r="E11" s="3"/>
    </row>
    <row r="12" spans="2:7" s="2" customFormat="1" ht="21">
      <c r="B12" s="9"/>
      <c r="C12" s="9"/>
      <c r="D12" s="6"/>
      <c r="E12" s="3"/>
    </row>
    <row r="13" spans="2:7" s="2" customFormat="1" ht="21">
      <c r="B13" s="9"/>
      <c r="C13" s="9"/>
      <c r="D13" s="6"/>
      <c r="E13" s="3"/>
    </row>
    <row r="14" spans="2:7" s="2" customFormat="1" ht="21">
      <c r="B14" s="9"/>
      <c r="C14" s="9"/>
      <c r="D14" s="6"/>
      <c r="E14" s="3"/>
    </row>
    <row r="15" spans="2:7" s="2" customFormat="1" ht="21">
      <c r="B15" s="9"/>
      <c r="C15" s="9"/>
      <c r="D15" s="6"/>
      <c r="E15" s="3"/>
    </row>
    <row r="16" spans="2:7" s="2" customFormat="1" ht="21">
      <c r="B16" s="9"/>
      <c r="C16" s="9"/>
      <c r="D16" s="6"/>
      <c r="E16" s="3"/>
    </row>
    <row r="17" spans="2:5" s="2" customFormat="1" ht="21">
      <c r="B17" s="9"/>
      <c r="C17" s="9"/>
      <c r="D17" s="6"/>
      <c r="E17" s="3"/>
    </row>
    <row r="18" spans="2:5" s="2" customFormat="1" ht="21">
      <c r="B18" s="9"/>
      <c r="C18" s="9"/>
      <c r="D18" s="6"/>
      <c r="E18" s="3"/>
    </row>
    <row r="19" spans="2:5" s="2" customFormat="1" ht="21">
      <c r="B19" s="9"/>
      <c r="C19" s="9"/>
      <c r="D19" s="6"/>
      <c r="E19" s="3"/>
    </row>
    <row r="20" spans="2:5" s="2" customFormat="1" ht="21">
      <c r="B20" s="9"/>
      <c r="C20" s="9"/>
      <c r="D20" s="6"/>
      <c r="E20" s="3"/>
    </row>
    <row r="21" spans="2:5" s="2" customFormat="1" ht="21">
      <c r="B21" s="9"/>
      <c r="C21" s="9"/>
      <c r="D21" s="6"/>
      <c r="E21" s="3"/>
    </row>
    <row r="22" spans="2:5" s="2" customFormat="1" ht="21">
      <c r="B22" s="9"/>
      <c r="C22" s="9"/>
      <c r="D22" s="6"/>
      <c r="E22" s="3"/>
    </row>
    <row r="23" spans="2:5" s="2" customFormat="1" ht="21">
      <c r="B23" s="9"/>
      <c r="C23" s="9"/>
      <c r="D23" s="6"/>
      <c r="E23" s="3"/>
    </row>
    <row r="24" spans="2:5" s="2" customFormat="1" ht="21">
      <c r="B24" s="9"/>
      <c r="C24" s="9"/>
      <c r="D24" s="6"/>
      <c r="E24" s="3"/>
    </row>
    <row r="25" spans="2:5" s="2" customFormat="1" ht="21">
      <c r="B25" s="9"/>
      <c r="C25" s="9"/>
      <c r="D25" s="6"/>
      <c r="E25" s="3"/>
    </row>
    <row r="26" spans="2:5" s="2" customFormat="1" ht="21">
      <c r="B26" s="9"/>
      <c r="C26" s="9"/>
      <c r="D26" s="6"/>
      <c r="E26" s="3"/>
    </row>
    <row r="27" spans="2:5" s="2" customFormat="1" ht="21">
      <c r="B27" s="9"/>
      <c r="C27" s="9"/>
      <c r="D27" s="6"/>
      <c r="E27" s="3"/>
    </row>
    <row r="28" spans="2:5" s="2" customFormat="1" ht="21">
      <c r="B28" s="9"/>
      <c r="C28" s="9"/>
      <c r="D28" s="6"/>
      <c r="E28" s="3"/>
    </row>
    <row r="29" spans="2:5" s="2" customFormat="1" ht="21">
      <c r="B29" s="9"/>
      <c r="C29" s="9"/>
      <c r="D29" s="6"/>
      <c r="E29" s="3"/>
    </row>
    <row r="30" spans="2:5" s="2" customFormat="1" ht="21">
      <c r="B30" s="9"/>
      <c r="C30" s="9"/>
      <c r="D30" s="6"/>
      <c r="E30" s="3"/>
    </row>
    <row r="31" spans="2:5" s="2" customFormat="1" ht="21">
      <c r="B31" s="9"/>
      <c r="C31" s="9"/>
      <c r="D31" s="6"/>
      <c r="E31" s="3"/>
    </row>
    <row r="32" spans="2:5" s="2" customFormat="1" ht="21">
      <c r="B32" s="9"/>
      <c r="C32" s="9"/>
      <c r="D32" s="6"/>
      <c r="E32" s="3"/>
    </row>
    <row r="33" spans="2:7" s="2" customFormat="1" ht="21">
      <c r="B33" s="9"/>
      <c r="C33" s="9"/>
      <c r="D33" s="6"/>
      <c r="E33" s="3"/>
    </row>
    <row r="34" spans="2:7" s="2" customFormat="1" ht="21">
      <c r="B34" s="9"/>
      <c r="C34" s="9"/>
      <c r="D34" s="6"/>
      <c r="E34" s="3"/>
    </row>
    <row r="35" spans="2:7" s="2" customFormat="1" ht="21">
      <c r="B35" s="9"/>
      <c r="C35" s="9"/>
      <c r="D35" s="6"/>
      <c r="E35" s="3"/>
    </row>
    <row r="36" spans="2:7" s="2" customFormat="1" ht="20.25" customHeight="1">
      <c r="B36" s="16"/>
      <c r="C36" s="16"/>
      <c r="D36" s="16"/>
      <c r="E36" s="16"/>
      <c r="F36" s="10"/>
      <c r="G36" s="10"/>
    </row>
    <row r="37" spans="2:7" s="2" customFormat="1" ht="20.25" customHeight="1">
      <c r="B37" s="16"/>
      <c r="C37" s="16"/>
      <c r="D37" s="16"/>
      <c r="E37" s="16"/>
      <c r="F37" s="10"/>
      <c r="G37" s="10"/>
    </row>
    <row r="38" spans="2:7" s="2" customFormat="1" ht="20.25" customHeight="1">
      <c r="B38" s="16"/>
      <c r="C38" s="16"/>
      <c r="D38" s="16"/>
      <c r="E38" s="16"/>
      <c r="F38" s="10"/>
      <c r="G38" s="10"/>
    </row>
    <row r="39" spans="2:7" s="2" customFormat="1" ht="20.25" customHeight="1" thickBot="1">
      <c r="B39" s="16"/>
      <c r="C39" s="16"/>
      <c r="D39" s="16"/>
      <c r="E39" s="16"/>
      <c r="F39" s="10"/>
      <c r="G39" s="10"/>
    </row>
    <row r="40" spans="2:7" s="2" customFormat="1" ht="37.5" customHeight="1" thickBot="1">
      <c r="B40" s="140" t="str">
        <f>+Instructions!A1</f>
        <v>Évaluation de projets touristiques en termes d'impact économique, social et environnemental</v>
      </c>
      <c r="C40" s="141"/>
      <c r="D40" s="141"/>
      <c r="E40" s="141"/>
      <c r="F40" s="141"/>
      <c r="G40" s="142"/>
    </row>
    <row r="41" spans="2:7" s="2" customFormat="1" ht="15" customHeight="1">
      <c r="B41" s="119" t="s">
        <v>23</v>
      </c>
      <c r="C41" s="9"/>
      <c r="D41" s="6"/>
      <c r="E41" s="3"/>
    </row>
    <row r="42" spans="2:7" s="2" customFormat="1" ht="18.75">
      <c r="B42" s="135" t="str">
        <f>+'Données de base à saisir'!B4</f>
        <v>Titre : Projet TEST</v>
      </c>
      <c r="C42" s="135"/>
      <c r="D42" s="135"/>
      <c r="E42" s="3"/>
    </row>
    <row r="43" spans="2:7" s="2" customFormat="1">
      <c r="B43" s="136" t="str">
        <f>+'Données de base à saisir'!B23</f>
        <v>Évalué le xx.xx.20xx</v>
      </c>
      <c r="C43" s="136"/>
      <c r="D43" s="136"/>
      <c r="E43" s="3"/>
    </row>
    <row r="44" spans="2:7" s="2" customFormat="1" ht="20.25" customHeight="1">
      <c r="B44" s="16"/>
      <c r="C44" s="16"/>
      <c r="D44" s="16"/>
      <c r="E44" s="16"/>
      <c r="F44" s="10"/>
      <c r="G44" s="10"/>
    </row>
    <row r="45" spans="2:7" s="2" customFormat="1" ht="20.25" customHeight="1">
      <c r="B45" s="16"/>
      <c r="C45" s="16"/>
      <c r="D45" s="16"/>
      <c r="E45" s="16"/>
      <c r="F45" s="10"/>
      <c r="G45" s="10"/>
    </row>
    <row r="46" spans="2:7" s="2" customFormat="1" ht="20.25" customHeight="1">
      <c r="B46" s="16"/>
      <c r="C46" s="16"/>
      <c r="D46" s="16"/>
      <c r="E46" s="16"/>
      <c r="F46" s="10"/>
      <c r="G46" s="10"/>
    </row>
    <row r="47" spans="2:7" s="2" customFormat="1" ht="20.25" customHeight="1">
      <c r="B47" s="16"/>
      <c r="C47" s="16"/>
      <c r="D47" s="16"/>
      <c r="E47" s="16"/>
      <c r="F47" s="10"/>
      <c r="G47" s="10"/>
    </row>
    <row r="48" spans="2:7" s="2" customFormat="1" ht="20.25" customHeight="1">
      <c r="B48" s="16"/>
      <c r="C48" s="16"/>
      <c r="D48" s="16"/>
      <c r="E48" s="16"/>
      <c r="F48" s="10"/>
      <c r="G48" s="10"/>
    </row>
    <row r="49" spans="2:7" s="2" customFormat="1" ht="20.25" customHeight="1">
      <c r="B49" s="16"/>
      <c r="C49" s="16"/>
      <c r="D49" s="16"/>
      <c r="E49" s="16"/>
      <c r="F49" s="10"/>
      <c r="G49" s="10"/>
    </row>
    <row r="50" spans="2:7" s="2" customFormat="1" ht="20.25" customHeight="1">
      <c r="B50" s="16"/>
      <c r="C50" s="16"/>
      <c r="D50" s="16"/>
      <c r="E50" s="16"/>
      <c r="F50" s="10"/>
      <c r="G50" s="10"/>
    </row>
    <row r="51" spans="2:7" s="2" customFormat="1" ht="20.25" customHeight="1">
      <c r="B51" s="16"/>
      <c r="C51" s="16"/>
      <c r="D51" s="16"/>
      <c r="E51" s="16"/>
      <c r="F51" s="10"/>
      <c r="G51" s="10"/>
    </row>
    <row r="52" spans="2:7" s="2" customFormat="1" ht="20.25" customHeight="1">
      <c r="B52" s="16"/>
      <c r="C52" s="16"/>
      <c r="D52" s="16"/>
      <c r="E52" s="16"/>
      <c r="F52" s="10"/>
      <c r="G52" s="10"/>
    </row>
    <row r="53" spans="2:7" s="2" customFormat="1" ht="20.25" customHeight="1">
      <c r="B53" s="16"/>
      <c r="C53" s="16"/>
      <c r="D53" s="16"/>
      <c r="E53" s="16"/>
      <c r="F53" s="10"/>
      <c r="G53" s="10"/>
    </row>
    <row r="54" spans="2:7" s="2" customFormat="1" ht="20.25" customHeight="1">
      <c r="B54" s="16"/>
      <c r="C54" s="16"/>
      <c r="D54" s="16"/>
      <c r="E54" s="16"/>
      <c r="F54" s="10"/>
      <c r="G54" s="10"/>
    </row>
    <row r="55" spans="2:7" s="2" customFormat="1" ht="20.25" customHeight="1">
      <c r="B55" s="16"/>
      <c r="C55" s="16"/>
      <c r="D55" s="16"/>
      <c r="E55" s="16"/>
      <c r="F55" s="10"/>
      <c r="G55" s="10"/>
    </row>
    <row r="56" spans="2:7" s="2" customFormat="1" ht="20.25" customHeight="1">
      <c r="B56" s="16"/>
      <c r="C56" s="16"/>
      <c r="D56" s="16"/>
      <c r="E56" s="16"/>
      <c r="F56" s="10"/>
      <c r="G56" s="10"/>
    </row>
    <row r="57" spans="2:7" s="2" customFormat="1" ht="20.25" customHeight="1">
      <c r="B57" s="16"/>
      <c r="C57" s="16"/>
      <c r="D57" s="16"/>
      <c r="E57" s="16"/>
      <c r="F57" s="10"/>
      <c r="G57" s="10"/>
    </row>
    <row r="58" spans="2:7" s="2" customFormat="1" ht="20.25" customHeight="1">
      <c r="B58" s="16"/>
      <c r="C58" s="16"/>
      <c r="D58" s="16"/>
      <c r="E58" s="16"/>
      <c r="F58" s="10"/>
      <c r="G58" s="10"/>
    </row>
    <row r="59" spans="2:7" s="2" customFormat="1" ht="20.25" customHeight="1">
      <c r="B59" s="16"/>
      <c r="C59" s="16"/>
      <c r="D59" s="16"/>
      <c r="E59" s="16"/>
      <c r="F59" s="10"/>
      <c r="G59" s="10"/>
    </row>
    <row r="60" spans="2:7" s="2" customFormat="1" ht="20.25" customHeight="1">
      <c r="B60" s="16"/>
      <c r="C60" s="16"/>
      <c r="D60" s="16"/>
      <c r="E60" s="16"/>
      <c r="F60" s="10"/>
      <c r="G60" s="10"/>
    </row>
    <row r="61" spans="2:7" s="2" customFormat="1" ht="20.25" customHeight="1">
      <c r="B61" s="16"/>
      <c r="C61" s="16"/>
      <c r="D61" s="16"/>
      <c r="E61" s="16"/>
      <c r="F61" s="10"/>
      <c r="G61" s="10"/>
    </row>
    <row r="62" spans="2:7" s="2" customFormat="1" ht="20.25" customHeight="1">
      <c r="B62" s="16"/>
      <c r="C62" s="16"/>
      <c r="D62" s="16"/>
      <c r="E62" s="16"/>
      <c r="F62" s="10"/>
      <c r="G62" s="10"/>
    </row>
    <row r="63" spans="2:7" s="2" customFormat="1" ht="20.25" customHeight="1">
      <c r="B63" s="16"/>
      <c r="C63" s="16"/>
      <c r="D63" s="16"/>
      <c r="E63" s="16"/>
      <c r="F63" s="10"/>
      <c r="G63" s="10"/>
    </row>
    <row r="64" spans="2:7" s="2" customFormat="1" ht="20.25" customHeight="1">
      <c r="B64" s="16"/>
      <c r="C64" s="16"/>
      <c r="D64" s="16"/>
      <c r="E64" s="16"/>
      <c r="F64" s="10"/>
      <c r="G64" s="10"/>
    </row>
    <row r="65" spans="2:7" s="2" customFormat="1" ht="20.25" customHeight="1">
      <c r="B65" s="16"/>
      <c r="C65" s="16"/>
      <c r="D65" s="16"/>
      <c r="E65" s="16"/>
      <c r="F65" s="10"/>
      <c r="G65" s="10"/>
    </row>
    <row r="66" spans="2:7" s="2" customFormat="1" ht="20.25" customHeight="1">
      <c r="B66" s="16"/>
      <c r="C66" s="16"/>
      <c r="D66" s="16"/>
      <c r="E66" s="16"/>
      <c r="F66" s="10"/>
      <c r="G66" s="10"/>
    </row>
    <row r="67" spans="2:7" s="2" customFormat="1" ht="20.25" customHeight="1">
      <c r="B67" s="16"/>
      <c r="C67" s="16"/>
      <c r="D67" s="16"/>
      <c r="E67" s="16"/>
      <c r="F67" s="10"/>
      <c r="G67" s="10"/>
    </row>
    <row r="68" spans="2:7" s="2" customFormat="1" ht="20.25" customHeight="1">
      <c r="B68" s="16"/>
      <c r="C68" s="16"/>
      <c r="D68" s="16"/>
      <c r="E68" s="16"/>
      <c r="F68" s="10"/>
      <c r="G68" s="10"/>
    </row>
    <row r="69" spans="2:7" s="2" customFormat="1" ht="20.25" customHeight="1">
      <c r="B69" s="16"/>
      <c r="C69" s="16"/>
      <c r="D69" s="16"/>
      <c r="E69" s="16"/>
      <c r="F69" s="10"/>
      <c r="G69" s="10"/>
    </row>
    <row r="70" spans="2:7" s="2" customFormat="1" ht="20.25" customHeight="1">
      <c r="B70" s="16"/>
      <c r="C70" s="16"/>
      <c r="D70" s="16"/>
      <c r="E70" s="16"/>
      <c r="F70" s="10"/>
      <c r="G70" s="10"/>
    </row>
    <row r="71" spans="2:7" s="2" customFormat="1" ht="20.25" customHeight="1">
      <c r="B71" s="16"/>
      <c r="C71" s="16"/>
      <c r="D71" s="16"/>
      <c r="E71" s="16"/>
      <c r="F71" s="10"/>
      <c r="G71" s="10"/>
    </row>
    <row r="72" spans="2:7" s="2" customFormat="1" ht="20.25" customHeight="1">
      <c r="B72" s="16"/>
      <c r="C72" s="16"/>
      <c r="D72" s="16"/>
      <c r="E72" s="16"/>
      <c r="F72" s="10"/>
      <c r="G72" s="10"/>
    </row>
    <row r="73" spans="2:7" s="2" customFormat="1" ht="20.25" customHeight="1">
      <c r="B73" s="16"/>
      <c r="C73" s="16"/>
      <c r="D73" s="16"/>
      <c r="E73" s="16"/>
      <c r="F73" s="10"/>
      <c r="G73" s="10"/>
    </row>
    <row r="74" spans="2:7" s="2" customFormat="1" ht="20.25" customHeight="1">
      <c r="B74" s="16"/>
      <c r="C74" s="16"/>
      <c r="D74" s="16"/>
      <c r="E74" s="16"/>
      <c r="F74" s="10"/>
      <c r="G74" s="10"/>
    </row>
    <row r="75" spans="2:7" s="2" customFormat="1" ht="20.25" customHeight="1">
      <c r="B75" s="16"/>
      <c r="C75" s="16"/>
      <c r="D75" s="16"/>
      <c r="E75" s="16"/>
      <c r="F75" s="10"/>
      <c r="G75" s="10"/>
    </row>
    <row r="76" spans="2:7" s="2" customFormat="1" ht="20.25" customHeight="1">
      <c r="B76" s="16"/>
      <c r="C76" s="16"/>
      <c r="D76" s="16"/>
      <c r="E76" s="16"/>
      <c r="F76" s="10"/>
      <c r="G76" s="10"/>
    </row>
    <row r="77" spans="2:7" s="2" customFormat="1" ht="20.25" customHeight="1">
      <c r="B77" s="16"/>
      <c r="C77" s="16"/>
      <c r="D77" s="16"/>
      <c r="E77" s="16"/>
      <c r="F77" s="10"/>
      <c r="G77" s="10"/>
    </row>
    <row r="78" spans="2:7" s="2" customFormat="1" ht="20.25" customHeight="1">
      <c r="B78" s="16"/>
      <c r="C78" s="16"/>
      <c r="D78" s="16"/>
      <c r="E78" s="16"/>
      <c r="F78" s="10"/>
      <c r="G78" s="10"/>
    </row>
    <row r="79" spans="2:7" s="2" customFormat="1" ht="20.25" customHeight="1">
      <c r="B79" s="16"/>
      <c r="C79" s="16"/>
      <c r="D79" s="16"/>
      <c r="E79" s="16"/>
      <c r="F79" s="10"/>
      <c r="G79" s="10"/>
    </row>
    <row r="80" spans="2:7" s="2" customFormat="1" ht="20.25" customHeight="1">
      <c r="B80" s="16"/>
      <c r="C80" s="16"/>
      <c r="D80" s="16"/>
      <c r="E80" s="16"/>
      <c r="F80" s="10"/>
      <c r="G80" s="10"/>
    </row>
    <row r="81" spans="2:7" s="2" customFormat="1" ht="20.25" customHeight="1">
      <c r="B81" s="16"/>
      <c r="C81" s="16"/>
      <c r="D81" s="16"/>
      <c r="E81" s="16"/>
      <c r="F81" s="10"/>
      <c r="G81" s="10"/>
    </row>
    <row r="82" spans="2:7" s="2" customFormat="1" ht="20.25" customHeight="1">
      <c r="B82" s="16"/>
      <c r="C82" s="16"/>
      <c r="D82" s="16"/>
      <c r="E82" s="16"/>
      <c r="F82" s="10"/>
      <c r="G82" s="10"/>
    </row>
    <row r="83" spans="2:7" s="2" customFormat="1" ht="20.25" customHeight="1">
      <c r="B83" s="16"/>
      <c r="C83" s="16"/>
      <c r="D83" s="16"/>
      <c r="E83" s="16"/>
      <c r="F83" s="10"/>
      <c r="G83" s="10"/>
    </row>
    <row r="84" spans="2:7" s="2" customFormat="1" ht="20.25" customHeight="1">
      <c r="B84" s="16"/>
      <c r="C84" s="16"/>
      <c r="D84" s="16"/>
      <c r="E84" s="16"/>
      <c r="F84" s="10"/>
      <c r="G84" s="10"/>
    </row>
    <row r="85" spans="2:7" s="2" customFormat="1" ht="20.25" customHeight="1">
      <c r="B85" s="16"/>
      <c r="C85" s="16"/>
      <c r="D85" s="16"/>
      <c r="E85" s="16"/>
      <c r="F85" s="10"/>
      <c r="G85" s="10"/>
    </row>
    <row r="86" spans="2:7" s="2" customFormat="1" ht="20.25" customHeight="1">
      <c r="B86" s="16"/>
      <c r="C86" s="16"/>
      <c r="D86" s="16"/>
      <c r="E86" s="16"/>
      <c r="F86" s="10"/>
      <c r="G86" s="10"/>
    </row>
    <row r="87" spans="2:7" s="2" customFormat="1" ht="20.25" customHeight="1">
      <c r="B87" s="16"/>
      <c r="C87" s="16"/>
      <c r="D87" s="16"/>
      <c r="E87" s="16"/>
      <c r="F87" s="10"/>
      <c r="G87" s="10"/>
    </row>
    <row r="88" spans="2:7" s="2" customFormat="1" ht="20.25" customHeight="1">
      <c r="B88" s="16"/>
      <c r="C88" s="16"/>
      <c r="D88" s="16"/>
      <c r="E88" s="16"/>
      <c r="F88" s="10"/>
      <c r="G88" s="10"/>
    </row>
    <row r="89" spans="2:7" s="2" customFormat="1" ht="20.25" customHeight="1">
      <c r="B89" s="16"/>
      <c r="C89" s="16"/>
      <c r="D89" s="16"/>
      <c r="E89" s="16"/>
      <c r="F89" s="10"/>
      <c r="G89" s="10"/>
    </row>
    <row r="90" spans="2:7" s="2" customFormat="1" ht="20.25" customHeight="1">
      <c r="B90" s="16"/>
      <c r="C90" s="16"/>
      <c r="D90" s="16"/>
      <c r="E90" s="16"/>
      <c r="F90" s="10"/>
      <c r="G90" s="10"/>
    </row>
    <row r="91" spans="2:7" s="2" customFormat="1" ht="20.25" customHeight="1">
      <c r="B91" s="16"/>
      <c r="C91" s="16"/>
      <c r="D91" s="16"/>
      <c r="E91" s="16"/>
      <c r="F91" s="10"/>
      <c r="G91" s="10"/>
    </row>
    <row r="92" spans="2:7" s="2" customFormat="1" ht="20.25" customHeight="1">
      <c r="B92" s="16"/>
      <c r="C92" s="16"/>
      <c r="D92" s="16"/>
      <c r="E92" s="16"/>
      <c r="F92" s="10"/>
      <c r="G92" s="10"/>
    </row>
    <row r="93" spans="2:7" s="2" customFormat="1" ht="20.25" customHeight="1">
      <c r="B93" s="16"/>
      <c r="C93" s="16"/>
      <c r="D93" s="16"/>
      <c r="E93" s="16"/>
      <c r="F93" s="10"/>
      <c r="G93" s="10"/>
    </row>
    <row r="94" spans="2:7" s="2" customFormat="1" ht="20.25" customHeight="1">
      <c r="B94" s="16"/>
      <c r="C94" s="16"/>
      <c r="D94" s="16"/>
      <c r="E94" s="16"/>
      <c r="F94" s="10"/>
      <c r="G94" s="10"/>
    </row>
    <row r="95" spans="2:7" s="2" customFormat="1" ht="20.25" customHeight="1">
      <c r="B95" s="16"/>
      <c r="C95" s="16"/>
      <c r="D95" s="16"/>
      <c r="E95" s="16"/>
      <c r="F95" s="10"/>
      <c r="G95" s="10"/>
    </row>
    <row r="96" spans="2:7" s="2" customFormat="1" ht="20.25" customHeight="1">
      <c r="B96" s="16"/>
      <c r="C96" s="16"/>
      <c r="D96" s="16"/>
      <c r="E96" s="16"/>
      <c r="F96" s="10"/>
      <c r="G96" s="10"/>
    </row>
    <row r="97" spans="2:11" s="2" customFormat="1" ht="20.25" customHeight="1">
      <c r="B97" s="16"/>
      <c r="C97" s="16"/>
      <c r="D97" s="16"/>
      <c r="E97" s="16"/>
      <c r="F97" s="10"/>
      <c r="G97" s="10"/>
    </row>
    <row r="98" spans="2:11" s="2" customFormat="1" ht="20.25" customHeight="1">
      <c r="B98" s="16"/>
      <c r="C98" s="16"/>
      <c r="D98" s="16"/>
      <c r="E98" s="16"/>
      <c r="F98" s="10"/>
      <c r="G98" s="10"/>
    </row>
    <row r="99" spans="2:11" s="2" customFormat="1" ht="20.25" customHeight="1">
      <c r="B99" s="16"/>
      <c r="C99" s="16"/>
      <c r="D99" s="16"/>
      <c r="E99" s="16"/>
      <c r="F99" s="10"/>
      <c r="G99" s="10"/>
    </row>
    <row r="100" spans="2:11" s="2" customFormat="1" ht="20.25" customHeight="1">
      <c r="B100" s="16"/>
      <c r="C100" s="16"/>
      <c r="D100" s="16"/>
      <c r="E100" s="16"/>
      <c r="F100" s="10"/>
      <c r="G100" s="10"/>
    </row>
    <row r="101" spans="2:11" s="2" customFormat="1" ht="20.25" customHeight="1">
      <c r="B101" s="16"/>
      <c r="C101" s="16"/>
      <c r="D101" s="16"/>
      <c r="E101" s="16"/>
      <c r="F101" s="10"/>
      <c r="G101" s="10"/>
    </row>
    <row r="102" spans="2:11" s="2" customFormat="1" ht="20.25" customHeight="1">
      <c r="B102" s="16"/>
      <c r="C102" s="16"/>
      <c r="D102" s="16"/>
      <c r="E102" s="16"/>
      <c r="F102" s="10"/>
      <c r="G102" s="10"/>
    </row>
    <row r="103" spans="2:11" s="2" customFormat="1" ht="20.25" customHeight="1">
      <c r="B103" s="16"/>
      <c r="C103" s="16"/>
      <c r="D103" s="16"/>
      <c r="E103" s="16"/>
      <c r="F103" s="10"/>
      <c r="G103" s="10"/>
    </row>
    <row r="104" spans="2:11" s="2" customFormat="1" ht="20.25" customHeight="1">
      <c r="B104" s="16"/>
      <c r="C104" s="16"/>
      <c r="D104" s="16"/>
      <c r="E104" s="16"/>
      <c r="F104" s="10"/>
      <c r="G104" s="10"/>
    </row>
    <row r="105" spans="2:11" s="2" customFormat="1" ht="20.25" customHeight="1">
      <c r="B105" s="16"/>
      <c r="C105" s="16"/>
      <c r="D105" s="16"/>
      <c r="E105" s="16"/>
      <c r="F105" s="10"/>
      <c r="G105" s="10"/>
    </row>
    <row r="106" spans="2:11" s="2" customFormat="1" ht="20.25" customHeight="1">
      <c r="B106" s="16"/>
      <c r="C106" s="16"/>
      <c r="D106" s="16"/>
      <c r="E106" s="16"/>
      <c r="F106" s="10"/>
      <c r="G106" s="10"/>
    </row>
    <row r="107" spans="2:11" s="2" customFormat="1" ht="20.25" customHeight="1">
      <c r="B107" s="16"/>
      <c r="C107" s="16"/>
      <c r="D107" s="16"/>
      <c r="E107" s="16"/>
      <c r="F107" s="10"/>
      <c r="G107" s="10"/>
    </row>
    <row r="108" spans="2:11" s="2" customFormat="1" ht="20.25" customHeight="1">
      <c r="B108" s="16"/>
      <c r="C108" s="16"/>
      <c r="D108" s="16"/>
      <c r="E108" s="16"/>
      <c r="F108" s="10"/>
      <c r="G108" s="10"/>
    </row>
    <row r="109" spans="2:11" s="110" customFormat="1" ht="20.25" customHeight="1">
      <c r="B109" s="108"/>
      <c r="C109" s="108"/>
      <c r="D109" s="108"/>
      <c r="E109" s="108"/>
      <c r="F109" s="109"/>
      <c r="G109" s="109"/>
    </row>
    <row r="110" spans="2:11" s="112" customFormat="1" ht="15.75">
      <c r="E110" s="113" t="s">
        <v>173</v>
      </c>
      <c r="F110" s="113" t="s">
        <v>184</v>
      </c>
      <c r="H110" s="112" t="s">
        <v>199</v>
      </c>
      <c r="I110" s="112" t="s">
        <v>200</v>
      </c>
      <c r="J110" s="112" t="s">
        <v>201</v>
      </c>
      <c r="K110" s="112" t="s">
        <v>210</v>
      </c>
    </row>
    <row r="111" spans="2:11" s="112" customFormat="1">
      <c r="B111" s="114" t="str">
        <f>Résumé!A7</f>
        <v>Prédominance économique</v>
      </c>
      <c r="C111" s="112">
        <f>Résumé!A8</f>
        <v>1</v>
      </c>
      <c r="D111" s="112" t="str">
        <f>Résumé!B8</f>
        <v>Demande touristique</v>
      </c>
      <c r="E111" s="115">
        <f>Résumé!C9</f>
        <v>1</v>
      </c>
      <c r="F111" s="115">
        <f>Résumé!D9</f>
        <v>0.75</v>
      </c>
      <c r="H111" s="116" t="str">
        <f>IF(F111&lt;0.399,F111,"")</f>
        <v/>
      </c>
      <c r="I111" s="116" t="str">
        <f>IF(F111&lt;0.399,"",IF(F111&gt;=0.599,"",F111))</f>
        <v/>
      </c>
      <c r="J111" s="116">
        <f>IF(F111&lt;0.599,"",IF(F111&gt;=0.8,"",F111))</f>
        <v>0.75</v>
      </c>
      <c r="K111" s="116" t="str">
        <f>IF(F111&gt;=0.8,F111,"")</f>
        <v/>
      </c>
    </row>
    <row r="112" spans="2:11" s="112" customFormat="1">
      <c r="C112" s="112">
        <f>Résumé!A11</f>
        <v>2</v>
      </c>
      <c r="D112" s="112" t="str">
        <f>Résumé!B11</f>
        <v>Cohérence avec l'offre existante</v>
      </c>
      <c r="E112" s="115">
        <f>Résumé!C12</f>
        <v>1</v>
      </c>
      <c r="F112" s="115">
        <f>Résumé!D12</f>
        <v>0.65</v>
      </c>
      <c r="H112" s="116" t="str">
        <f t="shared" ref="H112:H137" si="0">IF(F112&lt;0.399,F112,"")</f>
        <v/>
      </c>
      <c r="I112" s="116" t="str">
        <f t="shared" ref="I112:I137" si="1">IF(F112&lt;0.399,"",IF(F112&gt;=0.599,"",F112))</f>
        <v/>
      </c>
      <c r="J112" s="116">
        <f t="shared" ref="J112:J137" si="2">IF(F112&lt;0.599,"",IF(F112&gt;=0.8,"",F112))</f>
        <v>0.65</v>
      </c>
      <c r="K112" s="116" t="str">
        <f t="shared" ref="K112:K137" si="3">IF(F112&gt;=0.8,F112,"")</f>
        <v/>
      </c>
    </row>
    <row r="113" spans="2:11" s="112" customFormat="1">
      <c r="C113" s="112">
        <f>Résumé!A14</f>
        <v>3</v>
      </c>
      <c r="D113" s="112" t="str">
        <f>Résumé!B14</f>
        <v>Cohérence avec la stratégie</v>
      </c>
      <c r="E113" s="115">
        <f>Résumé!C15</f>
        <v>1</v>
      </c>
      <c r="F113" s="115">
        <f>Résumé!D15</f>
        <v>0.65</v>
      </c>
      <c r="H113" s="116" t="str">
        <f t="shared" si="0"/>
        <v/>
      </c>
      <c r="I113" s="116" t="str">
        <f t="shared" si="1"/>
        <v/>
      </c>
      <c r="J113" s="116">
        <f t="shared" si="2"/>
        <v>0.65</v>
      </c>
      <c r="K113" s="116" t="str">
        <f t="shared" si="3"/>
        <v/>
      </c>
    </row>
    <row r="114" spans="2:11" s="112" customFormat="1">
      <c r="C114" s="112">
        <f>Résumé!A17</f>
        <v>4</v>
      </c>
      <c r="D114" s="112" t="str">
        <f>Résumé!B17</f>
        <v>Viabilité économique et charge fiscale</v>
      </c>
      <c r="E114" s="115">
        <f>Résumé!C18</f>
        <v>1</v>
      </c>
      <c r="F114" s="115">
        <f>Résumé!D18</f>
        <v>0.65</v>
      </c>
      <c r="H114" s="116" t="str">
        <f t="shared" si="0"/>
        <v/>
      </c>
      <c r="I114" s="116" t="str">
        <f t="shared" si="1"/>
        <v/>
      </c>
      <c r="J114" s="116">
        <f t="shared" si="2"/>
        <v>0.65</v>
      </c>
      <c r="K114" s="116" t="str">
        <f t="shared" si="3"/>
        <v/>
      </c>
    </row>
    <row r="115" spans="2:11" s="112" customFormat="1">
      <c r="C115" s="112">
        <f>Résumé!A20</f>
        <v>5</v>
      </c>
      <c r="D115" s="112" t="str">
        <f>Résumé!B20</f>
        <v>Impact sur l'économie régionale</v>
      </c>
      <c r="E115" s="115">
        <f>Résumé!C21</f>
        <v>0.9</v>
      </c>
      <c r="F115" s="115">
        <f>Résumé!D21</f>
        <v>0.7</v>
      </c>
      <c r="H115" s="116" t="str">
        <f t="shared" si="0"/>
        <v/>
      </c>
      <c r="I115" s="116" t="str">
        <f t="shared" si="1"/>
        <v/>
      </c>
      <c r="J115" s="116">
        <f t="shared" si="2"/>
        <v>0.7</v>
      </c>
      <c r="K115" s="116" t="str">
        <f t="shared" si="3"/>
        <v/>
      </c>
    </row>
    <row r="116" spans="2:11" s="112" customFormat="1">
      <c r="C116" s="112">
        <f>Résumé!A23</f>
        <v>6</v>
      </c>
      <c r="D116" s="112" t="str">
        <f>Résumé!B23</f>
        <v>Influence économique de l'impact paysager</v>
      </c>
      <c r="E116" s="115">
        <f>Résumé!C24</f>
        <v>0.8</v>
      </c>
      <c r="F116" s="115">
        <f>Résumé!D24</f>
        <v>0.7</v>
      </c>
      <c r="H116" s="116" t="str">
        <f t="shared" si="0"/>
        <v/>
      </c>
      <c r="I116" s="116" t="str">
        <f t="shared" si="1"/>
        <v/>
      </c>
      <c r="J116" s="116">
        <f t="shared" si="2"/>
        <v>0.7</v>
      </c>
      <c r="K116" s="116" t="str">
        <f t="shared" si="3"/>
        <v/>
      </c>
    </row>
    <row r="117" spans="2:11" s="112" customFormat="1">
      <c r="C117" s="112">
        <f>Résumé!A26</f>
        <v>7</v>
      </c>
      <c r="D117" s="112" t="str">
        <f>Résumé!B26</f>
        <v>Adaptation à l'évolution de la demande</v>
      </c>
      <c r="E117" s="115">
        <f>Résumé!C27</f>
        <v>1</v>
      </c>
      <c r="F117" s="115">
        <f>Résumé!D27</f>
        <v>0.4</v>
      </c>
      <c r="H117" s="116" t="str">
        <f t="shared" si="0"/>
        <v/>
      </c>
      <c r="I117" s="116">
        <f t="shared" si="1"/>
        <v>0.4</v>
      </c>
      <c r="J117" s="116" t="str">
        <f t="shared" si="2"/>
        <v/>
      </c>
      <c r="K117" s="116" t="str">
        <f t="shared" si="3"/>
        <v/>
      </c>
    </row>
    <row r="118" spans="2:11" s="112" customFormat="1">
      <c r="C118" s="112">
        <f>Résumé!A29</f>
        <v>8</v>
      </c>
      <c r="D118" s="112" t="str">
        <f>Résumé!B29</f>
        <v>Adaptation au changement climatique</v>
      </c>
      <c r="E118" s="115">
        <f>Résumé!C30</f>
        <v>1</v>
      </c>
      <c r="F118" s="115">
        <f>Résumé!D30</f>
        <v>0.6</v>
      </c>
      <c r="H118" s="116" t="str">
        <f t="shared" si="0"/>
        <v/>
      </c>
      <c r="I118" s="116" t="str">
        <f t="shared" si="1"/>
        <v/>
      </c>
      <c r="J118" s="116">
        <f t="shared" si="2"/>
        <v>0.6</v>
      </c>
      <c r="K118" s="116" t="str">
        <f t="shared" si="3"/>
        <v/>
      </c>
    </row>
    <row r="119" spans="2:11" s="112" customFormat="1">
      <c r="B119" s="114" t="str">
        <f>Résumé!A32</f>
        <v>Prédominance sociale</v>
      </c>
      <c r="C119" s="112">
        <f>Résumé!A33</f>
        <v>1</v>
      </c>
      <c r="D119" s="112" t="str">
        <f>Résumé!B33</f>
        <v>Qualité de l'accueil</v>
      </c>
      <c r="E119" s="115">
        <f>Résumé!C34</f>
        <v>1</v>
      </c>
      <c r="F119" s="115">
        <f>Résumé!D34</f>
        <v>1</v>
      </c>
      <c r="H119" s="116" t="str">
        <f t="shared" si="0"/>
        <v/>
      </c>
      <c r="I119" s="116" t="str">
        <f t="shared" si="1"/>
        <v/>
      </c>
      <c r="J119" s="116" t="str">
        <f t="shared" si="2"/>
        <v/>
      </c>
      <c r="K119" s="116">
        <f t="shared" si="3"/>
        <v>1</v>
      </c>
    </row>
    <row r="120" spans="2:11" s="112" customFormat="1">
      <c r="B120" s="114"/>
      <c r="C120" s="112">
        <f>Résumé!A36</f>
        <v>2</v>
      </c>
      <c r="D120" s="112" t="str">
        <f>Résumé!B36</f>
        <v>Satisfaction des clients</v>
      </c>
      <c r="E120" s="115">
        <f>Résumé!C37</f>
        <v>1</v>
      </c>
      <c r="F120" s="115">
        <f>Résumé!D37</f>
        <v>1</v>
      </c>
      <c r="H120" s="116" t="str">
        <f t="shared" si="0"/>
        <v/>
      </c>
      <c r="I120" s="116" t="str">
        <f t="shared" si="1"/>
        <v/>
      </c>
      <c r="J120" s="116" t="str">
        <f t="shared" si="2"/>
        <v/>
      </c>
      <c r="K120" s="116">
        <f t="shared" si="3"/>
        <v>1</v>
      </c>
    </row>
    <row r="121" spans="2:11" s="112" customFormat="1">
      <c r="C121" s="112">
        <f>Résumé!A39</f>
        <v>3</v>
      </c>
      <c r="D121" s="112" t="str">
        <f>Résumé!B39</f>
        <v>Satisfaction du personnel</v>
      </c>
      <c r="E121" s="115">
        <f>Résumé!C40</f>
        <v>1</v>
      </c>
      <c r="F121" s="115">
        <f>Résumé!D40</f>
        <v>0.55000000000000004</v>
      </c>
      <c r="H121" s="116" t="str">
        <f t="shared" si="0"/>
        <v/>
      </c>
      <c r="I121" s="116">
        <f t="shared" si="1"/>
        <v>0.55000000000000004</v>
      </c>
      <c r="J121" s="116" t="str">
        <f t="shared" si="2"/>
        <v/>
      </c>
      <c r="K121" s="116" t="str">
        <f t="shared" si="3"/>
        <v/>
      </c>
    </row>
    <row r="122" spans="2:11" s="112" customFormat="1">
      <c r="C122" s="112">
        <f>Résumé!A42</f>
        <v>4</v>
      </c>
      <c r="D122" s="112" t="str">
        <f>Résumé!B42</f>
        <v>Profil des collaborateurs</v>
      </c>
      <c r="E122" s="115">
        <f>Résumé!C43</f>
        <v>1</v>
      </c>
      <c r="F122" s="115">
        <f>Résumé!D43</f>
        <v>0.9</v>
      </c>
      <c r="H122" s="116" t="str">
        <f t="shared" si="0"/>
        <v/>
      </c>
      <c r="I122" s="116" t="str">
        <f t="shared" si="1"/>
        <v/>
      </c>
      <c r="J122" s="116" t="str">
        <f t="shared" si="2"/>
        <v/>
      </c>
      <c r="K122" s="116">
        <f t="shared" si="3"/>
        <v>0.9</v>
      </c>
    </row>
    <row r="123" spans="2:11" s="112" customFormat="1">
      <c r="C123" s="112">
        <f>Résumé!A45</f>
        <v>5</v>
      </c>
      <c r="D123" s="112" t="str">
        <f>Résumé!B45</f>
        <v>Acceptabilité du projet (par les parties prenantes)</v>
      </c>
      <c r="E123" s="115">
        <f>Résumé!C46</f>
        <v>1</v>
      </c>
      <c r="F123" s="115">
        <f>Résumé!D46</f>
        <v>0.6</v>
      </c>
      <c r="H123" s="116" t="str">
        <f t="shared" si="0"/>
        <v/>
      </c>
      <c r="I123" s="116" t="str">
        <f t="shared" si="1"/>
        <v/>
      </c>
      <c r="J123" s="116">
        <f t="shared" si="2"/>
        <v>0.6</v>
      </c>
      <c r="K123" s="116" t="str">
        <f t="shared" si="3"/>
        <v/>
      </c>
    </row>
    <row r="124" spans="2:11" s="112" customFormat="1">
      <c r="C124" s="112">
        <f>Résumé!A48</f>
        <v>6</v>
      </c>
      <c r="D124" s="112" t="str">
        <f>Résumé!B48</f>
        <v>Culture et patrimoine</v>
      </c>
      <c r="E124" s="115">
        <f>Résumé!C49</f>
        <v>0.7</v>
      </c>
      <c r="F124" s="115">
        <f>Résumé!D49</f>
        <v>0.75</v>
      </c>
      <c r="H124" s="116" t="str">
        <f t="shared" si="0"/>
        <v/>
      </c>
      <c r="I124" s="116" t="str">
        <f t="shared" si="1"/>
        <v/>
      </c>
      <c r="J124" s="116">
        <f t="shared" si="2"/>
        <v>0.75</v>
      </c>
      <c r="K124" s="116" t="str">
        <f t="shared" si="3"/>
        <v/>
      </c>
    </row>
    <row r="125" spans="2:11" s="112" customFormat="1">
      <c r="C125" s="112">
        <f>Résumé!A51</f>
        <v>7</v>
      </c>
      <c r="D125" s="112" t="str">
        <f>Résumé!B51</f>
        <v>Compréhension mutuelle</v>
      </c>
      <c r="E125" s="115">
        <f>Résumé!C52</f>
        <v>0.9</v>
      </c>
      <c r="F125" s="115">
        <f>Résumé!D52</f>
        <v>1</v>
      </c>
      <c r="H125" s="116" t="str">
        <f t="shared" si="0"/>
        <v/>
      </c>
      <c r="I125" s="116" t="str">
        <f t="shared" si="1"/>
        <v/>
      </c>
      <c r="J125" s="116" t="str">
        <f t="shared" si="2"/>
        <v/>
      </c>
      <c r="K125" s="116">
        <f t="shared" si="3"/>
        <v>1</v>
      </c>
    </row>
    <row r="126" spans="2:11" s="112" customFormat="1">
      <c r="C126" s="112">
        <f>Résumé!A54</f>
        <v>8</v>
      </c>
      <c r="D126" s="112" t="str">
        <f>Résumé!B54</f>
        <v>Accessibilité et sécurité</v>
      </c>
      <c r="E126" s="115">
        <f>Résumé!C55</f>
        <v>0.5</v>
      </c>
      <c r="F126" s="115">
        <f>Résumé!D55</f>
        <v>0.55000000000000004</v>
      </c>
      <c r="H126" s="116" t="str">
        <f t="shared" si="0"/>
        <v/>
      </c>
      <c r="I126" s="116">
        <f t="shared" si="1"/>
        <v>0.55000000000000004</v>
      </c>
      <c r="J126" s="116" t="str">
        <f t="shared" si="2"/>
        <v/>
      </c>
      <c r="K126" s="116" t="str">
        <f t="shared" si="3"/>
        <v/>
      </c>
    </row>
    <row r="127" spans="2:11" s="112" customFormat="1">
      <c r="B127" s="114" t="str">
        <f>Résumé!A57</f>
        <v>Prédominance environnementale</v>
      </c>
      <c r="C127" s="112">
        <f>Résumé!A58</f>
        <v>1</v>
      </c>
      <c r="D127" s="112" t="str">
        <f>Résumé!B58</f>
        <v>Impact CO2 des transports</v>
      </c>
      <c r="E127" s="115">
        <f>Résumé!C59</f>
        <v>1</v>
      </c>
      <c r="F127" s="115">
        <f>Résumé!D59</f>
        <v>0.35</v>
      </c>
      <c r="H127" s="116">
        <f t="shared" si="0"/>
        <v>0.35</v>
      </c>
      <c r="I127" s="116" t="str">
        <f t="shared" si="1"/>
        <v/>
      </c>
      <c r="J127" s="116" t="str">
        <f t="shared" si="2"/>
        <v/>
      </c>
      <c r="K127" s="116" t="str">
        <f t="shared" si="3"/>
        <v/>
      </c>
    </row>
    <row r="128" spans="2:11" s="112" customFormat="1">
      <c r="C128" s="112">
        <f>Résumé!A61</f>
        <v>2</v>
      </c>
      <c r="D128" s="112" t="str">
        <f>Résumé!B61</f>
        <v>Emprise au sol</v>
      </c>
      <c r="E128" s="115">
        <f>Résumé!C62</f>
        <v>0.6</v>
      </c>
      <c r="F128" s="115">
        <f>Résumé!D62</f>
        <v>0.5</v>
      </c>
      <c r="H128" s="116" t="str">
        <f t="shared" si="0"/>
        <v/>
      </c>
      <c r="I128" s="116">
        <f t="shared" si="1"/>
        <v>0.5</v>
      </c>
      <c r="J128" s="116" t="str">
        <f t="shared" si="2"/>
        <v/>
      </c>
      <c r="K128" s="116" t="str">
        <f t="shared" si="3"/>
        <v/>
      </c>
    </row>
    <row r="129" spans="2:11" s="112" customFormat="1">
      <c r="C129" s="112">
        <f>Résumé!A64</f>
        <v>3</v>
      </c>
      <c r="D129" s="112" t="str">
        <f>Résumé!B64</f>
        <v>Constructions durables</v>
      </c>
      <c r="E129" s="115">
        <f>Résumé!C65</f>
        <v>1</v>
      </c>
      <c r="F129" s="115">
        <f>Résumé!D65</f>
        <v>0.6</v>
      </c>
      <c r="H129" s="116" t="str">
        <f t="shared" si="0"/>
        <v/>
      </c>
      <c r="I129" s="116" t="str">
        <f t="shared" si="1"/>
        <v/>
      </c>
      <c r="J129" s="116">
        <f t="shared" si="2"/>
        <v>0.6</v>
      </c>
      <c r="K129" s="116" t="str">
        <f t="shared" si="3"/>
        <v/>
      </c>
    </row>
    <row r="130" spans="2:11" s="112" customFormat="1">
      <c r="C130" s="112">
        <f>Résumé!A67</f>
        <v>4</v>
      </c>
      <c r="D130" s="112" t="str">
        <f>Résumé!B67</f>
        <v>Impact sur le milieu ambiant</v>
      </c>
      <c r="E130" s="115">
        <f>Résumé!C68</f>
        <v>1</v>
      </c>
      <c r="F130" s="115">
        <f>Résumé!D68</f>
        <v>0.55000000000000004</v>
      </c>
      <c r="H130" s="116" t="str">
        <f t="shared" si="0"/>
        <v/>
      </c>
      <c r="I130" s="116">
        <f t="shared" si="1"/>
        <v>0.55000000000000004</v>
      </c>
      <c r="J130" s="116" t="str">
        <f t="shared" si="2"/>
        <v/>
      </c>
      <c r="K130" s="116" t="str">
        <f t="shared" si="3"/>
        <v/>
      </c>
    </row>
    <row r="131" spans="2:11" s="112" customFormat="1">
      <c r="C131" s="112">
        <f>Résumé!A70</f>
        <v>5</v>
      </c>
      <c r="D131" s="112" t="str">
        <f>Résumé!B70</f>
        <v>Milieux naturels et biodiversité</v>
      </c>
      <c r="E131" s="115">
        <f>Résumé!C71</f>
        <v>0.8</v>
      </c>
      <c r="F131" s="115">
        <f>Résumé!D71</f>
        <v>0.55000000000000004</v>
      </c>
      <c r="H131" s="116" t="str">
        <f t="shared" si="0"/>
        <v/>
      </c>
      <c r="I131" s="116">
        <f t="shared" si="1"/>
        <v>0.55000000000000004</v>
      </c>
      <c r="J131" s="116" t="str">
        <f t="shared" si="2"/>
        <v/>
      </c>
      <c r="K131" s="116" t="str">
        <f t="shared" si="3"/>
        <v/>
      </c>
    </row>
    <row r="132" spans="2:11" s="112" customFormat="1">
      <c r="C132" s="112">
        <f>Résumé!A73</f>
        <v>6</v>
      </c>
      <c r="D132" s="112" t="str">
        <f>Résumé!B73</f>
        <v>Ressources renouvelables</v>
      </c>
      <c r="E132" s="115">
        <f>Résumé!C74</f>
        <v>1</v>
      </c>
      <c r="F132" s="115">
        <f>Résumé!D74</f>
        <v>0.7</v>
      </c>
      <c r="H132" s="116" t="str">
        <f t="shared" si="0"/>
        <v/>
      </c>
      <c r="I132" s="116" t="str">
        <f t="shared" si="1"/>
        <v/>
      </c>
      <c r="J132" s="116">
        <f t="shared" si="2"/>
        <v>0.7</v>
      </c>
      <c r="K132" s="116" t="str">
        <f t="shared" si="3"/>
        <v/>
      </c>
    </row>
    <row r="133" spans="2:11" s="112" customFormat="1">
      <c r="C133" s="112">
        <f>Résumé!A76</f>
        <v>7</v>
      </c>
      <c r="D133" s="112" t="str">
        <f>Résumé!B76</f>
        <v>Ressources locales</v>
      </c>
      <c r="E133" s="115">
        <f>Résumé!C77</f>
        <v>1</v>
      </c>
      <c r="F133" s="115">
        <f>Résumé!D77</f>
        <v>0.7</v>
      </c>
      <c r="H133" s="116" t="str">
        <f t="shared" si="0"/>
        <v/>
      </c>
      <c r="I133" s="116" t="str">
        <f t="shared" si="1"/>
        <v/>
      </c>
      <c r="J133" s="116">
        <f t="shared" si="2"/>
        <v>0.7</v>
      </c>
      <c r="K133" s="116" t="str">
        <f t="shared" si="3"/>
        <v/>
      </c>
    </row>
    <row r="134" spans="2:11" s="112" customFormat="1">
      <c r="C134" s="112">
        <f>Résumé!A79</f>
        <v>8</v>
      </c>
      <c r="D134" s="112" t="str">
        <f>Résumé!B79</f>
        <v>Gestion des déchets</v>
      </c>
      <c r="E134" s="115">
        <f>Résumé!C80</f>
        <v>1</v>
      </c>
      <c r="F134" s="115">
        <f>Résumé!D80</f>
        <v>0.5</v>
      </c>
      <c r="H134" s="116" t="str">
        <f t="shared" si="0"/>
        <v/>
      </c>
      <c r="I134" s="116">
        <f t="shared" si="1"/>
        <v>0.5</v>
      </c>
      <c r="J134" s="116" t="str">
        <f t="shared" si="2"/>
        <v/>
      </c>
      <c r="K134" s="116" t="str">
        <f t="shared" si="3"/>
        <v/>
      </c>
    </row>
    <row r="135" spans="2:11" s="112" customFormat="1">
      <c r="B135" s="114" t="str">
        <f>Résumé!A82</f>
        <v>Gouvernance</v>
      </c>
      <c r="C135" s="112">
        <f>Résumé!A83</f>
        <v>1</v>
      </c>
      <c r="D135" s="112" t="str">
        <f>Résumé!B83</f>
        <v>Stratégie</v>
      </c>
      <c r="E135" s="115">
        <f>Résumé!C84</f>
        <v>1</v>
      </c>
      <c r="F135" s="115">
        <f>Résumé!D84</f>
        <v>0.7</v>
      </c>
      <c r="H135" s="116" t="str">
        <f t="shared" si="0"/>
        <v/>
      </c>
      <c r="I135" s="116" t="str">
        <f t="shared" si="1"/>
        <v/>
      </c>
      <c r="J135" s="116">
        <f t="shared" si="2"/>
        <v>0.7</v>
      </c>
      <c r="K135" s="116" t="str">
        <f t="shared" si="3"/>
        <v/>
      </c>
    </row>
    <row r="136" spans="2:11" s="112" customFormat="1">
      <c r="B136" s="114"/>
      <c r="C136" s="112">
        <f>Résumé!A86</f>
        <v>2</v>
      </c>
      <c r="D136" s="112" t="str">
        <f>Résumé!B86</f>
        <v>Système de management</v>
      </c>
      <c r="E136" s="115">
        <f>Résumé!C87</f>
        <v>1</v>
      </c>
      <c r="F136" s="115">
        <f>Résumé!D87</f>
        <v>0.65</v>
      </c>
      <c r="H136" s="116" t="str">
        <f t="shared" si="0"/>
        <v/>
      </c>
      <c r="I136" s="116" t="str">
        <f t="shared" si="1"/>
        <v/>
      </c>
      <c r="J136" s="116">
        <f t="shared" si="2"/>
        <v>0.65</v>
      </c>
      <c r="K136" s="116" t="str">
        <f t="shared" si="3"/>
        <v/>
      </c>
    </row>
    <row r="137" spans="2:11" s="112" customFormat="1">
      <c r="C137" s="112">
        <f>Résumé!A89</f>
        <v>3</v>
      </c>
      <c r="D137" s="112" t="str">
        <f>Résumé!B89</f>
        <v>Utilisation de l'évaluation</v>
      </c>
      <c r="E137" s="115">
        <f>Résumé!C90</f>
        <v>1</v>
      </c>
      <c r="F137" s="115">
        <f>Résumé!D90</f>
        <v>0.9</v>
      </c>
      <c r="H137" s="116" t="str">
        <f t="shared" si="0"/>
        <v/>
      </c>
      <c r="I137" s="116" t="str">
        <f t="shared" si="1"/>
        <v/>
      </c>
      <c r="J137" s="116" t="str">
        <f t="shared" si="2"/>
        <v/>
      </c>
      <c r="K137" s="116">
        <f t="shared" si="3"/>
        <v>0.9</v>
      </c>
    </row>
    <row r="138" spans="2:11" s="112" customFormat="1">
      <c r="H138" s="116"/>
      <c r="I138" s="116"/>
      <c r="J138" s="116"/>
      <c r="K138" s="116"/>
    </row>
    <row r="139" spans="2:11" s="112" customFormat="1" ht="15.75">
      <c r="D139" s="112" t="str">
        <f>+B4</f>
        <v>Titre : Projet TEST</v>
      </c>
      <c r="E139" s="113" t="s">
        <v>184</v>
      </c>
    </row>
    <row r="140" spans="2:11" s="112" customFormat="1">
      <c r="C140" s="112">
        <f>Résumé!A37</f>
        <v>2</v>
      </c>
      <c r="D140" s="112" t="str">
        <f>+D111</f>
        <v>Demande touristique</v>
      </c>
      <c r="E140" s="115">
        <f>+F111</f>
        <v>0.75</v>
      </c>
    </row>
    <row r="141" spans="2:11" s="112" customFormat="1">
      <c r="C141" s="112">
        <f>Résumé!A40</f>
        <v>3</v>
      </c>
      <c r="D141" s="112" t="str">
        <f t="shared" ref="D141:D166" si="4">+D112</f>
        <v>Cohérence avec l'offre existante</v>
      </c>
      <c r="E141" s="115">
        <f t="shared" ref="E141:E166" si="5">+F112</f>
        <v>0.65</v>
      </c>
    </row>
    <row r="142" spans="2:11" s="112" customFormat="1">
      <c r="C142" s="112">
        <f>Résumé!A43</f>
        <v>4</v>
      </c>
      <c r="D142" s="112" t="str">
        <f t="shared" si="4"/>
        <v>Cohérence avec la stratégie</v>
      </c>
      <c r="E142" s="115">
        <f t="shared" si="5"/>
        <v>0.65</v>
      </c>
    </row>
    <row r="143" spans="2:11" s="112" customFormat="1">
      <c r="C143" s="112">
        <f>Résumé!A46</f>
        <v>5</v>
      </c>
      <c r="D143" s="112" t="str">
        <f t="shared" si="4"/>
        <v>Viabilité économique et charge fiscale</v>
      </c>
      <c r="E143" s="115">
        <f t="shared" si="5"/>
        <v>0.65</v>
      </c>
    </row>
    <row r="144" spans="2:11" s="112" customFormat="1">
      <c r="C144" s="112">
        <f>Résumé!A49</f>
        <v>6</v>
      </c>
      <c r="D144" s="112" t="str">
        <f t="shared" si="4"/>
        <v>Impact sur l'économie régionale</v>
      </c>
      <c r="E144" s="115">
        <f t="shared" si="5"/>
        <v>0.7</v>
      </c>
    </row>
    <row r="145" spans="3:5" s="112" customFormat="1">
      <c r="C145" s="112">
        <f>Résumé!A52</f>
        <v>7</v>
      </c>
      <c r="D145" s="112" t="str">
        <f t="shared" si="4"/>
        <v>Influence économique de l'impact paysager</v>
      </c>
      <c r="E145" s="115">
        <f t="shared" si="5"/>
        <v>0.7</v>
      </c>
    </row>
    <row r="146" spans="3:5" s="112" customFormat="1">
      <c r="C146" s="112">
        <f>Résumé!A55</f>
        <v>8</v>
      </c>
      <c r="D146" s="112" t="str">
        <f t="shared" si="4"/>
        <v>Adaptation à l'évolution de la demande</v>
      </c>
      <c r="E146" s="115">
        <f t="shared" si="5"/>
        <v>0.4</v>
      </c>
    </row>
    <row r="147" spans="3:5" s="112" customFormat="1">
      <c r="C147" s="112">
        <f>Résumé!A58</f>
        <v>1</v>
      </c>
      <c r="D147" s="112" t="str">
        <f t="shared" si="4"/>
        <v>Adaptation au changement climatique</v>
      </c>
      <c r="E147" s="115">
        <f t="shared" si="5"/>
        <v>0.6</v>
      </c>
    </row>
    <row r="148" spans="3:5" s="112" customFormat="1">
      <c r="C148" s="112">
        <f>Résumé!A62</f>
        <v>2</v>
      </c>
      <c r="D148" s="112" t="str">
        <f t="shared" si="4"/>
        <v>Qualité de l'accueil</v>
      </c>
      <c r="E148" s="115">
        <f t="shared" si="5"/>
        <v>1</v>
      </c>
    </row>
    <row r="149" spans="3:5" s="112" customFormat="1">
      <c r="C149" s="112">
        <f>Résumé!A65</f>
        <v>3</v>
      </c>
      <c r="D149" s="112" t="str">
        <f t="shared" si="4"/>
        <v>Satisfaction des clients</v>
      </c>
      <c r="E149" s="115">
        <f t="shared" si="5"/>
        <v>1</v>
      </c>
    </row>
    <row r="150" spans="3:5" s="112" customFormat="1">
      <c r="C150" s="112">
        <f>Résumé!A68</f>
        <v>4</v>
      </c>
      <c r="D150" s="112" t="str">
        <f t="shared" si="4"/>
        <v>Satisfaction du personnel</v>
      </c>
      <c r="E150" s="115">
        <f t="shared" si="5"/>
        <v>0.55000000000000004</v>
      </c>
    </row>
    <row r="151" spans="3:5" s="112" customFormat="1">
      <c r="C151" s="112">
        <f>Résumé!A71</f>
        <v>5</v>
      </c>
      <c r="D151" s="112" t="str">
        <f t="shared" si="4"/>
        <v>Profil des collaborateurs</v>
      </c>
      <c r="E151" s="115">
        <f t="shared" si="5"/>
        <v>0.9</v>
      </c>
    </row>
    <row r="152" spans="3:5" s="112" customFormat="1">
      <c r="C152" s="112">
        <f>Résumé!A74</f>
        <v>6</v>
      </c>
      <c r="D152" s="112" t="str">
        <f t="shared" si="4"/>
        <v>Acceptabilité du projet (par les parties prenantes)</v>
      </c>
      <c r="E152" s="115">
        <f t="shared" si="5"/>
        <v>0.6</v>
      </c>
    </row>
    <row r="153" spans="3:5" s="112" customFormat="1">
      <c r="C153" s="112">
        <f>Résumé!A77</f>
        <v>7</v>
      </c>
      <c r="D153" s="112" t="str">
        <f t="shared" si="4"/>
        <v>Culture et patrimoine</v>
      </c>
      <c r="E153" s="115">
        <f t="shared" si="5"/>
        <v>0.75</v>
      </c>
    </row>
    <row r="154" spans="3:5" s="112" customFormat="1">
      <c r="C154" s="112">
        <f>Résumé!A80</f>
        <v>8</v>
      </c>
      <c r="D154" s="112" t="str">
        <f t="shared" si="4"/>
        <v>Compréhension mutuelle</v>
      </c>
      <c r="E154" s="115">
        <f t="shared" si="5"/>
        <v>1</v>
      </c>
    </row>
    <row r="155" spans="3:5" s="112" customFormat="1">
      <c r="C155" s="112">
        <f>Résumé!A83</f>
        <v>1</v>
      </c>
      <c r="D155" s="112" t="str">
        <f t="shared" si="4"/>
        <v>Accessibilité et sécurité</v>
      </c>
      <c r="E155" s="115">
        <f t="shared" si="5"/>
        <v>0.55000000000000004</v>
      </c>
    </row>
    <row r="156" spans="3:5" s="112" customFormat="1">
      <c r="C156" s="112">
        <f>Résumé!A87</f>
        <v>2</v>
      </c>
      <c r="D156" s="112" t="str">
        <f t="shared" si="4"/>
        <v>Impact CO2 des transports</v>
      </c>
      <c r="E156" s="115">
        <f t="shared" si="5"/>
        <v>0.35</v>
      </c>
    </row>
    <row r="157" spans="3:5" s="112" customFormat="1">
      <c r="C157" s="112">
        <f>Résumé!A90</f>
        <v>3</v>
      </c>
      <c r="D157" s="112" t="str">
        <f t="shared" si="4"/>
        <v>Emprise au sol</v>
      </c>
      <c r="E157" s="115">
        <f t="shared" si="5"/>
        <v>0.5</v>
      </c>
    </row>
    <row r="158" spans="3:5" s="112" customFormat="1">
      <c r="C158" s="112">
        <f>Résumé!A93</f>
        <v>0</v>
      </c>
      <c r="D158" s="112" t="str">
        <f t="shared" si="4"/>
        <v>Constructions durables</v>
      </c>
      <c r="E158" s="115">
        <f t="shared" si="5"/>
        <v>0.6</v>
      </c>
    </row>
    <row r="159" spans="3:5" s="112" customFormat="1">
      <c r="C159" s="112">
        <f>Résumé!A96</f>
        <v>0</v>
      </c>
      <c r="D159" s="112" t="str">
        <f t="shared" si="4"/>
        <v>Impact sur le milieu ambiant</v>
      </c>
      <c r="E159" s="115">
        <f t="shared" si="5"/>
        <v>0.55000000000000004</v>
      </c>
    </row>
    <row r="160" spans="3:5" s="112" customFormat="1">
      <c r="C160" s="112">
        <f>Résumé!A99</f>
        <v>0</v>
      </c>
      <c r="D160" s="112" t="str">
        <f t="shared" si="4"/>
        <v>Milieux naturels et biodiversité</v>
      </c>
      <c r="E160" s="115">
        <f t="shared" si="5"/>
        <v>0.55000000000000004</v>
      </c>
    </row>
    <row r="161" spans="3:5" s="112" customFormat="1">
      <c r="C161" s="112">
        <f>Résumé!A102</f>
        <v>0</v>
      </c>
      <c r="D161" s="112" t="str">
        <f t="shared" si="4"/>
        <v>Ressources renouvelables</v>
      </c>
      <c r="E161" s="115">
        <f t="shared" si="5"/>
        <v>0.7</v>
      </c>
    </row>
    <row r="162" spans="3:5" s="112" customFormat="1">
      <c r="C162" s="112">
        <f>Résumé!A105</f>
        <v>0</v>
      </c>
      <c r="D162" s="112" t="str">
        <f t="shared" si="4"/>
        <v>Ressources locales</v>
      </c>
      <c r="E162" s="115">
        <f t="shared" si="5"/>
        <v>0.7</v>
      </c>
    </row>
    <row r="163" spans="3:5" s="112" customFormat="1">
      <c r="C163" s="112">
        <f>Résumé!A108</f>
        <v>0</v>
      </c>
      <c r="D163" s="112" t="str">
        <f t="shared" si="4"/>
        <v>Gestion des déchets</v>
      </c>
      <c r="E163" s="115">
        <f t="shared" si="5"/>
        <v>0.5</v>
      </c>
    </row>
    <row r="164" spans="3:5" s="112" customFormat="1">
      <c r="C164" s="112">
        <f>Résumé!A112</f>
        <v>0</v>
      </c>
      <c r="D164" s="112" t="str">
        <f t="shared" si="4"/>
        <v>Stratégie</v>
      </c>
      <c r="E164" s="115">
        <f t="shared" si="5"/>
        <v>0.7</v>
      </c>
    </row>
    <row r="165" spans="3:5" s="112" customFormat="1">
      <c r="C165" s="112">
        <f>Résumé!A115</f>
        <v>0</v>
      </c>
      <c r="D165" s="112" t="str">
        <f t="shared" si="4"/>
        <v>Système de management</v>
      </c>
      <c r="E165" s="115">
        <f t="shared" si="5"/>
        <v>0.65</v>
      </c>
    </row>
    <row r="166" spans="3:5" s="112" customFormat="1">
      <c r="C166" s="112">
        <f>Résumé!A118</f>
        <v>0</v>
      </c>
      <c r="D166" s="112" t="str">
        <f t="shared" si="4"/>
        <v>Utilisation de l'évaluation</v>
      </c>
      <c r="E166" s="115">
        <f t="shared" si="5"/>
        <v>0.9</v>
      </c>
    </row>
    <row r="167" spans="3:5" s="111" customFormat="1"/>
    <row r="168" spans="3:5" s="111" customFormat="1"/>
    <row r="169" spans="3:5" s="111" customFormat="1"/>
    <row r="170" spans="3:5" s="111" customFormat="1"/>
    <row r="171" spans="3:5" s="111" customFormat="1"/>
    <row r="172" spans="3:5" s="111" customFormat="1"/>
  </sheetData>
  <mergeCells count="6">
    <mergeCell ref="B2:G2"/>
    <mergeCell ref="B40:G40"/>
    <mergeCell ref="B42:D42"/>
    <mergeCell ref="B43:D43"/>
    <mergeCell ref="B4:D4"/>
    <mergeCell ref="B5:D5"/>
  </mergeCells>
  <phoneticPr fontId="5" type="noConversion"/>
  <conditionalFormatting sqref="F34:F36 D33:D53 E33:E36">
    <cfRule type="colorScale" priority="1">
      <colorScale>
        <cfvo type="num" val="0.39900000000000002"/>
        <cfvo type="percentile" val="0.59899999999999998"/>
        <cfvo type="max" val="0"/>
        <color rgb="FFC00000"/>
        <color theme="9"/>
        <color rgb="FF00B050"/>
      </colorScale>
    </cfRule>
  </conditionalFormatting>
  <printOptions horizontalCentered="1" verticalCentered="1"/>
  <pageMargins left="0.70866141732283472" right="0.70866141732283472" top="0.55118110236220474" bottom="0.55118110236220474" header="0.31496062992125984" footer="0.31496062992125984"/>
  <pageSetup paperSize="9" scale="74" fitToHeight="2" orientation="landscape" verticalDpi="300" r:id="rId1"/>
  <headerFooter>
    <oddFooter>&amp;L&amp;F/&amp;A&amp;R&amp;D/&amp;T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11</vt:i4>
      </vt:variant>
    </vt:vector>
  </HeadingPairs>
  <TitlesOfParts>
    <vt:vector size="17" baseType="lpstr">
      <vt:lpstr>Généralités</vt:lpstr>
      <vt:lpstr>Instructions</vt:lpstr>
      <vt:lpstr>Données de base à saisir</vt:lpstr>
      <vt:lpstr>Evaluation à saisir</vt:lpstr>
      <vt:lpstr>Résumé</vt:lpstr>
      <vt:lpstr>Synthèse</vt:lpstr>
      <vt:lpstr>'Données de base à saisir'!Impression_des_titres</vt:lpstr>
      <vt:lpstr>'Evaluation à saisir'!Impression_des_titres</vt:lpstr>
      <vt:lpstr>Généralités!Impression_des_titres</vt:lpstr>
      <vt:lpstr>Instructions!Impression_des_titres</vt:lpstr>
      <vt:lpstr>Résumé!Impression_des_titres</vt:lpstr>
      <vt:lpstr>'Données de base à saisir'!Zone_d_impression</vt:lpstr>
      <vt:lpstr>'Evaluation à saisir'!Zone_d_impression</vt:lpstr>
      <vt:lpstr>Généralités!Zone_d_impression</vt:lpstr>
      <vt:lpstr>Instructions!Zone_d_impression</vt:lpstr>
      <vt:lpstr>Résumé!Zone_d_impression</vt:lpstr>
      <vt:lpstr>Synthèse!Zone_d_impression</vt:lpstr>
    </vt:vector>
  </TitlesOfParts>
  <Company>OTV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Cuong Pham</dc:creator>
  <cp:lastModifiedBy>Pasche</cp:lastModifiedBy>
  <cp:lastPrinted>2012-10-04T13:19:08Z</cp:lastPrinted>
  <dcterms:created xsi:type="dcterms:W3CDTF">2010-10-08T06:18:42Z</dcterms:created>
  <dcterms:modified xsi:type="dcterms:W3CDTF">2012-10-22T08:38:56Z</dcterms:modified>
</cp:coreProperties>
</file>